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AM-III" sheetId="2" r:id="rId4"/>
    <sheet state="visible" name="EDC" sheetId="3" r:id="rId5"/>
    <sheet state="visible" name="CNCPG" sheetId="4" r:id="rId6"/>
    <sheet state="visible" name="EEM" sheetId="5" r:id="rId7"/>
    <sheet state="visible" name="EM-I" sheetId="6" r:id="rId8"/>
    <sheet state="visible" name="OOPM" sheetId="7" r:id="rId9"/>
  </sheets>
  <definedNames/>
  <calcPr/>
</workbook>
</file>

<file path=xl/sharedStrings.xml><?xml version="1.0" encoding="utf-8"?>
<sst xmlns="http://schemas.openxmlformats.org/spreadsheetml/2006/main" count="306" uniqueCount="156">
  <si>
    <t>Timestamp</t>
  </si>
  <si>
    <t>Email Address</t>
  </si>
  <si>
    <t>1] Teaching Skill and methodology. [Mrs. Samita Saraf (AM- III)]</t>
  </si>
  <si>
    <t>1] Teaching Skill and methodology. [Ms. J. Satheesh (EDC)]</t>
  </si>
  <si>
    <t>1] Teaching Skill and methodology. [Ms. J. A. Bodhale (CNCPG)]</t>
  </si>
  <si>
    <t>1] Teaching Skill and methodology. [Ms. S. G. Thakur (EEM)]</t>
  </si>
  <si>
    <t>1] Teaching Skill and methodology. [Mr. A. A. Kale (EM-I)]</t>
  </si>
  <si>
    <t>1] Teaching Skill and methodology. [Ms. Prachi Wagde (OOPM)]</t>
  </si>
  <si>
    <t>2] Conducts Classes Regularly and on time * [Mrs. Samita Saraf (AM- III)]</t>
  </si>
  <si>
    <t>2] Conducts Classes Regularly and on time * [Ms. J. Satheesh (EDC)]</t>
  </si>
  <si>
    <t>2] Conducts Classes Regularly and on time * [Ms. J. A. Bodhale (CNCPG)]</t>
  </si>
  <si>
    <t>2] Conducts Classes Regularly and on time * [Ms. S. G. Thakur (EEM)]</t>
  </si>
  <si>
    <t>2] Conducts Classes Regularly and on time * [Mr. A. A. Kale (EM-I)]</t>
  </si>
  <si>
    <t>2] Conducts Classes Regularly and on time * [Ms. Prachi Wagde (OOPM)]</t>
  </si>
  <si>
    <t>3] Completes syllabus [Mrs. Samita Saraf (AM- III)]</t>
  </si>
  <si>
    <t>3] Completes syllabus [Ms. J. Satheesh (EDC)]</t>
  </si>
  <si>
    <t>3] Completes syllabus [Ms. J. A. Bodhale (CNCPG)]</t>
  </si>
  <si>
    <t>3] Completes syllabus [Ms. S. G. Thakur (EEM)]</t>
  </si>
  <si>
    <t>3] Completes syllabus [Mr. A. A. Kale (EM-I)]</t>
  </si>
  <si>
    <t>3] Completes syllabus [Ms. Prachi Wagde (OOPM)]</t>
  </si>
  <si>
    <t>4] Use of various teaching aids ( Blackboard, Projector, Videos etc) [Mrs. Samita Saraf (AM- III)]</t>
  </si>
  <si>
    <t>4] Use of various teaching aids ( Blackboard, Projector, Videos etc) [Ms. J. Satheesh (EDC)]</t>
  </si>
  <si>
    <t>4] Use of various teaching aids ( Blackboard, Projector, Videos etc) [Ms. J. A. Bodhale (CNCPG)]</t>
  </si>
  <si>
    <t>4] Use of various teaching aids ( Blackboard, Projector, Videos etc) [Ms. S. G. Thakur (EEM)]</t>
  </si>
  <si>
    <t>4] Use of various teaching aids ( Blackboard, Projector, Videos etc) [Mr. A. A. Kale (EM-I)]</t>
  </si>
  <si>
    <t>4] Use of various teaching aids ( Blackboard, Projector, Videos etc) [Ms. Prachi Wagde (OOPM)]</t>
  </si>
  <si>
    <t>5] Makes Class interactive through question and answer sessions [Mrs. Samita Saraf (AM- III)]</t>
  </si>
  <si>
    <t>5] Makes Class interactive through question and answer sessions [Ms. J. Satheesh (EDC)]</t>
  </si>
  <si>
    <t>5] Makes Class interactive through question and answer sessions [Ms. J. A. Bodhale (CNCPG)]</t>
  </si>
  <si>
    <t>5] Makes Class interactive through question and answer sessions [Ms. S. G. Thakur (EEM)]</t>
  </si>
  <si>
    <t>5] Makes Class interactive through question and answer sessions [Mr. A. A. Kale (EM-I)]</t>
  </si>
  <si>
    <t>5] Makes Class interactive through question and answer sessions [Ms. Prachi Wagde (OOPM)]</t>
  </si>
  <si>
    <t>6] Provides helpful comments on University papers and exams  [Mrs. Samita Saraf (AM- III)]</t>
  </si>
  <si>
    <t>6] Provides helpful comments on University papers and exams  [Ms. J. Satheesh (EDC)]</t>
  </si>
  <si>
    <t>6] Provides helpful comments on University papers and exams  [Ms. J. A. Bodhale (CNCPG)]</t>
  </si>
  <si>
    <t>6] Provides helpful comments on University papers and exams  [Ms. S. G. Thakur (EEM)]</t>
  </si>
  <si>
    <t>6] Provides helpful comments on University papers and exams  [Mr. A. A. Kale (EM-I)]</t>
  </si>
  <si>
    <t>6] Provides helpful comments on University papers and exams  [Ms. Prachi Wagde (OOPM)]</t>
  </si>
  <si>
    <t>7] Command on Communication and audibility  [Mrs. Samita Saraf (AM- III)]</t>
  </si>
  <si>
    <t>7] Command on Communication and audibility  [Ms. J. Satheesh (EDC)]</t>
  </si>
  <si>
    <t>7] Command on Communication and audibility  [Ms. J. A. Bodhale (CNCPG)]</t>
  </si>
  <si>
    <t>7] Command on Communication and audibility  [Ms. S. G. Thakur (EEM)]</t>
  </si>
  <si>
    <t>7] Command on Communication and audibility  [Mr. A. A. Kale (EM-I)]</t>
  </si>
  <si>
    <t>7] Command on Communication and audibility  [Ms. Prachi Wagde (OOPM)]</t>
  </si>
  <si>
    <t>8] Motivates students for learning the subject [Mrs. Samita Saraf (AM- III)]</t>
  </si>
  <si>
    <t>8] Motivates students for learning the subject [Ms. J. Satheesh (EDC)]</t>
  </si>
  <si>
    <t>8] Motivates students for learning the subject [Ms. J. A. Bodhale (CNCPG)]</t>
  </si>
  <si>
    <t>8] Motivates students for learning the subject [Ms. S. G. Thakur (EEM)]</t>
  </si>
  <si>
    <t>8] Motivates students for learning the subject [Mr. A. A. Kale (EM-I)]</t>
  </si>
  <si>
    <t>8] Motivates students for learning the subject [Ms. Prachi Wagde (OOPM)]</t>
  </si>
  <si>
    <t>9] Shares Reference and Study material  [Mrs. Samita Saraf (AM- III)]</t>
  </si>
  <si>
    <t>9] Shares Reference and Study material  [Ms. J. Satheesh (EDC)]</t>
  </si>
  <si>
    <t>9] Shares Reference and Study material  [Ms. J. A. Bodhale (CNCPG)]</t>
  </si>
  <si>
    <t>9] Shares Reference and Study material  [Ms. S. G. Thakur (EEM)]</t>
  </si>
  <si>
    <t>9] Shares Reference and Study material  [Mr. A. A. Kale (EM-I)]</t>
  </si>
  <si>
    <t>9] Shares Reference and Study material  [Ms. Prachi Wagde (OOPM)]</t>
  </si>
  <si>
    <t>10] Maintains Discipline and order of the Class [Mrs. Samita Saraf (AM- III)]</t>
  </si>
  <si>
    <t>10] Maintains Discipline and order of the Class [Ms. J. Satheesh (EDC)]</t>
  </si>
  <si>
    <t>10] Maintains Discipline and order of the Class [Ms. J. A. Bodhale (CNCPG)]</t>
  </si>
  <si>
    <t>10] Maintains Discipline and order of the Class [Ms. S. G. Thakur (EEM)]</t>
  </si>
  <si>
    <t>10] Maintains Discipline and order of the Class [Mr. A. A. Kale (EM-I)]</t>
  </si>
  <si>
    <t>10] Maintains Discipline and order of the Class [Ms. Prachi Wagde (OOPM)]</t>
  </si>
  <si>
    <t>gawadeprashant542@gmail.com</t>
  </si>
  <si>
    <t>shivamgchaurasiya@gmail.com</t>
  </si>
  <si>
    <t>shubhamnb.sb@gmail.com</t>
  </si>
  <si>
    <t>pranav.nikam80@gmail.com</t>
  </si>
  <si>
    <t>lanjekarbhavesh@gmail.com</t>
  </si>
  <si>
    <t>harnolarpita@gmail.com</t>
  </si>
  <si>
    <t>vparle44@gmail.com</t>
  </si>
  <si>
    <t>mayu.p.devarukhkar@gmail.coml</t>
  </si>
  <si>
    <t>mrunalbob@gmail.com</t>
  </si>
  <si>
    <t>soham1716@gmail.com</t>
  </si>
  <si>
    <t>shardulpakhare2512@gmail.com</t>
  </si>
  <si>
    <t>gaikwadsushant351@gmail.com</t>
  </si>
  <si>
    <t>riyakadam2808@gmail.com</t>
  </si>
  <si>
    <t>nageshdasari567@gmail.com</t>
  </si>
  <si>
    <t>tanishqbhatkar07@gmail.com</t>
  </si>
  <si>
    <t>prajeshbhamre@gmail.com</t>
  </si>
  <si>
    <t>sanketdesaleCR7@gmail.com</t>
  </si>
  <si>
    <t>tikshahedaoo2000@gmail.com</t>
  </si>
  <si>
    <t>sanket0598@gmail.com</t>
  </si>
  <si>
    <t>SonuBorse11@gmail.com</t>
  </si>
  <si>
    <t>chandanchalke1999@gmail.com</t>
  </si>
  <si>
    <t>durgeshbhoye93@gmail.com</t>
  </si>
  <si>
    <t>kokarekiran18@gmail.com</t>
  </si>
  <si>
    <t>rushikeshgosavi6166@gmail.com</t>
  </si>
  <si>
    <t>manaliaghane08@gmail.com</t>
  </si>
  <si>
    <t>dharmeb31@gmail.com</t>
  </si>
  <si>
    <t>adulkarsairaj21@gmail.com</t>
  </si>
  <si>
    <t>mahtok921@gmail.com</t>
  </si>
  <si>
    <t>vishalgadkari2017@gmail.com</t>
  </si>
  <si>
    <t>chaitanyakarande03@gmail.com</t>
  </si>
  <si>
    <t>jshailesh999@gmail.com</t>
  </si>
  <si>
    <t>ajinkyamohite86@gmail.com</t>
  </si>
  <si>
    <t>poonamghute17400@gmail.com</t>
  </si>
  <si>
    <t>lokhandeshreyas515@gmail.com</t>
  </si>
  <si>
    <t>moreprathamesh011@gmail.com</t>
  </si>
  <si>
    <t>sanketshase1112000@gmail.com</t>
  </si>
  <si>
    <t>uddhavkadam870@gmail.com</t>
  </si>
  <si>
    <t>sairajvijaykamthe@gmail.com</t>
  </si>
  <si>
    <t>swapnilmagar8888@gmail.com</t>
  </si>
  <si>
    <t>kunalsj1999@gmail.com</t>
  </si>
  <si>
    <t>bhaveshrp91299@gmail.com</t>
  </si>
  <si>
    <t>splimkar25@gmail.com</t>
  </si>
  <si>
    <t>harshal.lokhande7887@gmail.com</t>
  </si>
  <si>
    <t>jaynkparasiya@gmail.com</t>
  </si>
  <si>
    <t>anichikane98@gmail.com</t>
  </si>
  <si>
    <t>ankitakarale5685@gmail.com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</si>
  <si>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</si>
  <si>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</si>
  <si>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</si>
  <si>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(Odd Sem)</t>
  </si>
  <si>
    <t>Mid Semester Faculty Feedback Report</t>
  </si>
  <si>
    <t>SE (A) Sem III</t>
  </si>
  <si>
    <t>No. of Responses = 46</t>
  </si>
  <si>
    <t>Course</t>
  </si>
  <si>
    <t>AM-III</t>
  </si>
  <si>
    <t>EDC</t>
  </si>
  <si>
    <t>Name: Mrs. Samita Saraf</t>
  </si>
  <si>
    <t>Name:Ms. J. Satheesh</t>
  </si>
  <si>
    <t>Sr. No.</t>
  </si>
  <si>
    <t>Title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</si>
  <si>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</si>
  <si>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</si>
  <si>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</si>
  <si>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</si>
  <si>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</si>
  <si>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</si>
  <si>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</si>
  <si>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</si>
  <si>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</si>
  <si>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</si>
  <si>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</si>
  <si>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</si>
  <si>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</si>
  <si>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</si>
  <si>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</si>
  <si>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</si>
  <si>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</si>
  <si>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</si>
  <si>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>Mrs. Samita Saraf</t>
  </si>
  <si>
    <t xml:space="preserve">                                            Dr. S. R. Deore </t>
  </si>
  <si>
    <t>Dr. D. G. Borse</t>
  </si>
  <si>
    <t>Ms. J. Satheesh</t>
  </si>
  <si>
    <t>CNCPG</t>
  </si>
  <si>
    <t>Name:Ms. J. A. Bodhale</t>
  </si>
  <si>
    <t>Ms. J. A. Bodhale</t>
  </si>
  <si>
    <t>EEM</t>
  </si>
  <si>
    <t>Name:Ms. S. G. Thakur</t>
  </si>
  <si>
    <t>EM-I</t>
  </si>
  <si>
    <t>Name:Mr. A. A. Kale</t>
  </si>
  <si>
    <t>Ms. S. G. Thakur</t>
  </si>
  <si>
    <t>Mr. A. A. Kale</t>
  </si>
  <si>
    <t>OOPM</t>
  </si>
  <si>
    <t>Name:Ms. Prachi Wagde</t>
  </si>
  <si>
    <t>Ms. Prachi Wagde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</si>
</sst>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8">
    <font>
      <sz val="10.0"/>
      <color rgb="FF000000"/>
      <name val="Arial"/>
    </font>
    <font/>
    <font>
      <name val="Arial"/>
    </font>
    <font>
      <b/>
      <sz val="12.0"/>
      <name val="Times New Roman"/>
    </font>
    <font>
      <b/>
      <sz val="12.0"/>
      <color rgb="FF000000"/>
      <name val="Times New Roman"/>
    </font>
    <font>
      <sz val="12.0"/>
      <color rgb="FF000000"/>
      <name val="&quot;Times New Roman&quot;"/>
    </font>
    <font>
      <sz val="12.0"/>
      <color rgb="FF000000"/>
      <name val="Times New Roman"/>
    </font>
    <font>
      <sz val="12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center" readingOrder="0" vertical="bottom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3" fillId="0" fontId="4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5" fillId="2" fontId="2" numFmtId="0" xfId="0" applyAlignment="1" applyBorder="1" applyFill="1" applyFont="1">
      <alignment vertical="bottom"/>
    </xf>
    <xf borderId="6" fillId="2" fontId="5" numFmtId="0" xfId="0" applyAlignment="1" applyBorder="1" applyFont="1">
      <alignment horizontal="center" readingOrder="0"/>
    </xf>
    <xf borderId="2" fillId="0" fontId="6" numFmtId="0" xfId="0" applyAlignment="1" applyBorder="1" applyFont="1">
      <alignment readingOrder="0" vertical="bottom"/>
    </xf>
    <xf borderId="1" fillId="0" fontId="6" numFmtId="0" xfId="0" applyAlignment="1" applyBorder="1" applyFont="1">
      <alignment horizontal="center" readingOrder="0" shrinkToFit="0" vertical="bottom" wrapText="1"/>
    </xf>
    <xf borderId="2" fillId="0" fontId="1" numFmtId="0" xfId="0" applyBorder="1" applyFont="1"/>
    <xf borderId="5" fillId="0" fontId="2" numFmtId="0" xfId="0" applyAlignment="1" applyBorder="1" applyFont="1">
      <alignment vertical="bottom"/>
    </xf>
    <xf borderId="2" fillId="0" fontId="6" numFmtId="0" xfId="0" applyAlignment="1" applyBorder="1" applyFont="1">
      <alignment horizontal="center" vertical="bottom"/>
    </xf>
    <xf borderId="2" fillId="0" fontId="6" numFmtId="0" xfId="0" applyAlignment="1" applyBorder="1" applyFont="1">
      <alignment vertical="bottom"/>
    </xf>
    <xf borderId="2" fillId="0" fontId="2" numFmtId="0" xfId="0" applyAlignment="1" applyBorder="1" applyFont="1">
      <alignment horizontal="center" vertical="bottom"/>
    </xf>
    <xf borderId="2" fillId="0" fontId="2" numFmtId="0" xfId="0" applyAlignment="1" applyBorder="1" applyFont="1">
      <alignment horizontal="center" vertical="center"/>
    </xf>
    <xf borderId="6" fillId="2" fontId="6" numFmtId="0" xfId="0" applyAlignment="1" applyBorder="1" applyFont="1">
      <alignment shrinkToFit="0" vertical="bottom" wrapText="1"/>
    </xf>
    <xf borderId="2" fillId="0" fontId="7" numFmtId="2" xfId="0" applyAlignment="1" applyBorder="1" applyFont="1" applyNumberFormat="1">
      <alignment horizontal="center" vertical="center"/>
    </xf>
    <xf borderId="2" fillId="0" fontId="7" numFmtId="10" xfId="0" applyAlignment="1" applyBorder="1" applyFont="1" applyNumberFormat="1">
      <alignment horizontal="center" vertical="center"/>
    </xf>
    <xf borderId="7" fillId="2" fontId="6" numFmtId="0" xfId="0" applyAlignment="1" applyBorder="1" applyFont="1">
      <alignment shrinkToFit="0" vertical="bottom" wrapText="1"/>
    </xf>
    <xf borderId="2" fillId="0" fontId="4" numFmtId="0" xfId="0" applyAlignment="1" applyBorder="1" applyFont="1">
      <alignment vertical="bottom"/>
    </xf>
    <xf borderId="2" fillId="0" fontId="3" numFmtId="2" xfId="0" applyAlignment="1" applyBorder="1" applyFont="1" applyNumberFormat="1">
      <alignment horizontal="center" vertical="center"/>
    </xf>
    <xf borderId="2" fillId="0" fontId="3" numFmtId="10" xfId="0" applyAlignment="1" applyBorder="1" applyFont="1" applyNumberFormat="1">
      <alignment horizontal="center" vertical="center"/>
    </xf>
    <xf borderId="0" fillId="0" fontId="2" numFmtId="0" xfId="0" applyAlignment="1" applyFont="1">
      <alignment vertical="top"/>
    </xf>
    <xf borderId="0" fillId="0" fontId="3" numFmtId="0" xfId="0" applyAlignment="1" applyFont="1">
      <alignment vertical="top"/>
    </xf>
    <xf borderId="0" fillId="2" fontId="4" numFmtId="0" xfId="0" applyAlignment="1" applyFont="1">
      <alignment horizontal="center" readingOrder="0" vertical="bottom"/>
    </xf>
    <xf borderId="0" fillId="2" fontId="4" numFmtId="0" xfId="0" applyAlignment="1" applyFont="1">
      <alignment horizontal="center" vertical="bottom"/>
    </xf>
    <xf borderId="1" fillId="0" fontId="4" numFmtId="0" xfId="0" applyAlignment="1" applyBorder="1" applyFont="1">
      <alignment horizontal="center"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'AM-III'!$C$10:$C$19</c:f>
            </c:strRef>
          </c:cat>
          <c:val>
            <c:numRef>
              <c:f>'AM-III'!$E$10:$E$19</c:f>
            </c:numRef>
          </c:val>
        </c:ser>
        <c:axId val="612390341"/>
        <c:axId val="1871793591"/>
      </c:barChart>
      <c:catAx>
        <c:axId val="612390341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871793591"/>
      </c:catAx>
      <c:valAx>
        <c:axId val="1871793591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612390341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EDC!$C$10:$C$19</c:f>
            </c:strRef>
          </c:cat>
          <c:val>
            <c:numRef>
              <c:f>EDC!$E$10:$E$19</c:f>
            </c:numRef>
          </c:val>
        </c:ser>
        <c:axId val="1043465330"/>
        <c:axId val="284047008"/>
      </c:barChart>
      <c:catAx>
        <c:axId val="1043465330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84047008"/>
      </c:catAx>
      <c:valAx>
        <c:axId val="28404700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043465330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CNCPG!$C$10:$C$19</c:f>
            </c:strRef>
          </c:cat>
          <c:val>
            <c:numRef>
              <c:f>CNCPG!$E$10:$E$19</c:f>
            </c:numRef>
          </c:val>
        </c:ser>
        <c:axId val="161925410"/>
        <c:axId val="1849368178"/>
      </c:barChart>
      <c:catAx>
        <c:axId val="161925410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849368178"/>
      </c:catAx>
      <c:valAx>
        <c:axId val="184936817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61925410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EEM!$C$10:$C$19</c:f>
            </c:strRef>
          </c:cat>
          <c:val>
            <c:numRef>
              <c:f>EEM!$E$10:$E$19</c:f>
            </c:numRef>
          </c:val>
        </c:ser>
        <c:axId val="908866534"/>
        <c:axId val="1412602380"/>
      </c:barChart>
      <c:catAx>
        <c:axId val="908866534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412602380"/>
      </c:catAx>
      <c:valAx>
        <c:axId val="141260238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908866534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'EM-I'!$C$10:$C$19</c:f>
            </c:strRef>
          </c:cat>
          <c:val>
            <c:numRef>
              <c:f>'EM-I'!$E$10:$E$19</c:f>
            </c:numRef>
          </c:val>
        </c:ser>
        <c:axId val="829142198"/>
        <c:axId val="932797532"/>
      </c:barChart>
      <c:catAx>
        <c:axId val="82914219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932797532"/>
      </c:catAx>
      <c:valAx>
        <c:axId val="932797532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829142198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OOPM!$C$10:$C$19</c:f>
            </c:strRef>
          </c:cat>
          <c:val>
            <c:numRef>
              <c:f>OOPM!$E$10:$E$19</c:f>
            </c:numRef>
          </c:val>
        </c:ser>
        <c:axId val="1026834473"/>
        <c:axId val="2054851692"/>
      </c:barChart>
      <c:catAx>
        <c:axId val="102683447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054851692"/>
      </c:catAx>
      <c:valAx>
        <c:axId val="2054851692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026834473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791325" cy="26003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86550" cy="25336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419850" cy="260032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419850" cy="260032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419850" cy="260032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419850" cy="260032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1">
        <v>43326.647545370375</v>
      </c>
      <c r="B2" s="2" t="s">
        <v>62</v>
      </c>
      <c r="C2" s="2">
        <v>2.0</v>
      </c>
      <c r="D2" s="2">
        <v>2.0</v>
      </c>
      <c r="E2" s="2">
        <v>2.0</v>
      </c>
      <c r="F2" s="2">
        <v>3.0</v>
      </c>
      <c r="G2" s="2">
        <v>2.0</v>
      </c>
      <c r="H2" s="2">
        <v>2.0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3.0</v>
      </c>
      <c r="S2" s="2">
        <v>3.0</v>
      </c>
      <c r="T2" s="2">
        <v>3.0</v>
      </c>
      <c r="U2" s="2">
        <v>2.0</v>
      </c>
      <c r="V2" s="2">
        <v>2.0</v>
      </c>
      <c r="W2" s="2">
        <v>3.0</v>
      </c>
      <c r="X2" s="2">
        <v>2.0</v>
      </c>
      <c r="Y2" s="2">
        <v>3.0</v>
      </c>
      <c r="Z2" s="2">
        <v>2.0</v>
      </c>
      <c r="AA2" s="2">
        <v>3.0</v>
      </c>
      <c r="AB2" s="2">
        <v>2.0</v>
      </c>
      <c r="AC2" s="2">
        <v>2.0</v>
      </c>
      <c r="AD2" s="2">
        <v>3.0</v>
      </c>
      <c r="AE2" s="2">
        <v>2.0</v>
      </c>
      <c r="AF2" s="2">
        <v>2.0</v>
      </c>
      <c r="AG2" s="2">
        <v>3.0</v>
      </c>
      <c r="AH2" s="2">
        <v>3.0</v>
      </c>
      <c r="AI2" s="2">
        <v>2.0</v>
      </c>
      <c r="AJ2" s="2">
        <v>3.0</v>
      </c>
      <c r="AK2" s="2">
        <v>2.0</v>
      </c>
      <c r="AL2" s="2">
        <v>2.0</v>
      </c>
      <c r="AM2" s="2">
        <v>3.0</v>
      </c>
      <c r="AN2" s="2">
        <v>3.0</v>
      </c>
      <c r="AO2" s="2">
        <v>2.0</v>
      </c>
      <c r="AP2" s="2">
        <v>3.0</v>
      </c>
      <c r="AQ2" s="2">
        <v>3.0</v>
      </c>
      <c r="AR2" s="2">
        <v>3.0</v>
      </c>
      <c r="AS2" s="2">
        <v>3.0</v>
      </c>
      <c r="AT2" s="2">
        <v>2.0</v>
      </c>
      <c r="AU2" s="2">
        <v>2.0</v>
      </c>
      <c r="AV2" s="2">
        <v>3.0</v>
      </c>
      <c r="AW2" s="2">
        <v>2.0</v>
      </c>
      <c r="AX2" s="2">
        <v>2.0</v>
      </c>
      <c r="AY2" s="2">
        <v>2.0</v>
      </c>
      <c r="AZ2" s="2">
        <v>2.0</v>
      </c>
      <c r="BA2" s="2">
        <v>2.0</v>
      </c>
      <c r="BB2" s="2">
        <v>3.0</v>
      </c>
      <c r="BC2" s="2">
        <v>2.0</v>
      </c>
      <c r="BD2" s="2">
        <v>2.0</v>
      </c>
      <c r="BE2" s="2">
        <v>3.0</v>
      </c>
      <c r="BF2" s="2">
        <v>3.0</v>
      </c>
      <c r="BG2" s="2">
        <v>3.0</v>
      </c>
      <c r="BH2" s="2">
        <v>3.0</v>
      </c>
      <c r="BI2" s="2">
        <v>3.0</v>
      </c>
      <c r="BJ2" s="2">
        <v>3.0</v>
      </c>
    </row>
    <row r="3">
      <c r="A3" s="1">
        <v>43326.65141289352</v>
      </c>
      <c r="B3" s="2" t="s">
        <v>63</v>
      </c>
      <c r="C3" s="2">
        <v>3.0</v>
      </c>
      <c r="D3" s="2">
        <v>3.0</v>
      </c>
      <c r="E3" s="2">
        <v>3.0</v>
      </c>
      <c r="F3" s="2">
        <v>3.0</v>
      </c>
      <c r="G3" s="2">
        <v>2.0</v>
      </c>
      <c r="H3" s="2">
        <v>3.0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3.0</v>
      </c>
      <c r="P3" s="2">
        <v>3.0</v>
      </c>
      <c r="Q3" s="2">
        <v>3.0</v>
      </c>
      <c r="R3" s="2">
        <v>3.0</v>
      </c>
      <c r="S3" s="2">
        <v>3.0</v>
      </c>
      <c r="T3" s="2">
        <v>3.0</v>
      </c>
      <c r="U3" s="2">
        <v>2.0</v>
      </c>
      <c r="V3" s="2">
        <v>2.0</v>
      </c>
      <c r="W3" s="2">
        <v>3.0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2.0</v>
      </c>
      <c r="AO3" s="2">
        <v>3.0</v>
      </c>
      <c r="AP3" s="2">
        <v>3.0</v>
      </c>
      <c r="AQ3" s="2">
        <v>3.0</v>
      </c>
      <c r="AR3" s="2">
        <v>3.0</v>
      </c>
      <c r="AS3" s="2">
        <v>3.0</v>
      </c>
      <c r="AT3" s="2">
        <v>2.0</v>
      </c>
      <c r="AU3" s="2">
        <v>2.0</v>
      </c>
      <c r="AV3" s="2">
        <v>3.0</v>
      </c>
      <c r="AW3" s="2">
        <v>3.0</v>
      </c>
      <c r="AX3" s="2">
        <v>3.0</v>
      </c>
      <c r="AY3" s="2">
        <v>3.0</v>
      </c>
      <c r="AZ3" s="2">
        <v>3.0</v>
      </c>
      <c r="BA3" s="2">
        <v>3.0</v>
      </c>
      <c r="BB3" s="2">
        <v>3.0</v>
      </c>
      <c r="BC3" s="2">
        <v>3.0</v>
      </c>
      <c r="BD3" s="2">
        <v>3.0</v>
      </c>
      <c r="BE3" s="2">
        <v>3.0</v>
      </c>
      <c r="BF3" s="2">
        <v>3.0</v>
      </c>
      <c r="BG3" s="2">
        <v>3.0</v>
      </c>
      <c r="BH3" s="2">
        <v>3.0</v>
      </c>
      <c r="BI3" s="2">
        <v>3.0</v>
      </c>
      <c r="BJ3" s="2">
        <v>3.0</v>
      </c>
    </row>
    <row r="4">
      <c r="A4" s="1">
        <v>43326.760462164355</v>
      </c>
      <c r="B4" s="2" t="s">
        <v>64</v>
      </c>
      <c r="C4" s="2">
        <v>1.0</v>
      </c>
      <c r="D4" s="2">
        <v>2.0</v>
      </c>
      <c r="E4" s="2">
        <v>2.0</v>
      </c>
      <c r="F4" s="2">
        <v>2.0</v>
      </c>
      <c r="G4" s="2">
        <v>2.0</v>
      </c>
      <c r="H4" s="2">
        <v>2.0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3.0</v>
      </c>
      <c r="O4" s="2">
        <v>2.0</v>
      </c>
      <c r="P4" s="2">
        <v>2.0</v>
      </c>
      <c r="Q4" s="2">
        <v>2.0</v>
      </c>
      <c r="R4" s="2">
        <v>2.0</v>
      </c>
      <c r="S4" s="2">
        <v>2.0</v>
      </c>
      <c r="T4" s="2">
        <v>2.0</v>
      </c>
      <c r="U4" s="2">
        <v>2.0</v>
      </c>
      <c r="V4" s="2">
        <v>2.0</v>
      </c>
      <c r="W4" s="2">
        <v>3.0</v>
      </c>
      <c r="X4" s="2">
        <v>2.0</v>
      </c>
      <c r="Y4" s="2">
        <v>3.0</v>
      </c>
      <c r="Z4" s="2">
        <v>2.0</v>
      </c>
      <c r="AA4" s="2">
        <v>1.0</v>
      </c>
      <c r="AB4" s="2">
        <v>2.0</v>
      </c>
      <c r="AC4" s="2">
        <v>1.0</v>
      </c>
      <c r="AD4" s="2">
        <v>3.0</v>
      </c>
      <c r="AE4" s="2">
        <v>2.0</v>
      </c>
      <c r="AF4" s="2">
        <v>2.0</v>
      </c>
      <c r="AG4" s="2">
        <v>2.0</v>
      </c>
      <c r="AH4" s="2">
        <v>1.0</v>
      </c>
      <c r="AI4" s="2">
        <v>1.0</v>
      </c>
      <c r="AJ4" s="2">
        <v>1.0</v>
      </c>
      <c r="AK4" s="2">
        <v>3.0</v>
      </c>
      <c r="AL4" s="2">
        <v>2.0</v>
      </c>
      <c r="AM4" s="2">
        <v>3.0</v>
      </c>
      <c r="AN4" s="2">
        <v>3.0</v>
      </c>
      <c r="AO4" s="2">
        <v>3.0</v>
      </c>
      <c r="AP4" s="2">
        <v>3.0</v>
      </c>
      <c r="AQ4" s="2">
        <v>3.0</v>
      </c>
      <c r="AR4" s="2">
        <v>3.0</v>
      </c>
      <c r="AS4" s="2">
        <v>1.0</v>
      </c>
      <c r="AT4" s="2">
        <v>3.0</v>
      </c>
      <c r="AU4" s="2">
        <v>2.0</v>
      </c>
      <c r="AV4" s="2">
        <v>3.0</v>
      </c>
      <c r="AW4" s="2">
        <v>3.0</v>
      </c>
      <c r="AX4" s="2">
        <v>2.0</v>
      </c>
      <c r="AY4" s="2">
        <v>2.0</v>
      </c>
      <c r="AZ4" s="2">
        <v>2.0</v>
      </c>
      <c r="BA4" s="2">
        <v>3.0</v>
      </c>
      <c r="BB4" s="2">
        <v>2.0</v>
      </c>
      <c r="BC4" s="2">
        <v>3.0</v>
      </c>
      <c r="BD4" s="2">
        <v>2.0</v>
      </c>
      <c r="BE4" s="2">
        <v>3.0</v>
      </c>
      <c r="BF4" s="2">
        <v>3.0</v>
      </c>
      <c r="BG4" s="2">
        <v>3.0</v>
      </c>
      <c r="BH4" s="2">
        <v>3.0</v>
      </c>
      <c r="BI4" s="2">
        <v>3.0</v>
      </c>
      <c r="BJ4" s="2">
        <v>3.0</v>
      </c>
    </row>
    <row r="5">
      <c r="A5" s="1">
        <v>43326.87350825232</v>
      </c>
      <c r="B5" s="2" t="s">
        <v>65</v>
      </c>
      <c r="C5" s="2">
        <v>3.0</v>
      </c>
      <c r="D5" s="2">
        <v>3.0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3.0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3.0</v>
      </c>
      <c r="U5" s="2">
        <v>3.0</v>
      </c>
      <c r="V5" s="2">
        <v>3.0</v>
      </c>
      <c r="W5" s="2">
        <v>3.0</v>
      </c>
      <c r="X5" s="2">
        <v>3.0</v>
      </c>
      <c r="Y5" s="2">
        <v>3.0</v>
      </c>
      <c r="Z5" s="2">
        <v>3.0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3.0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  <c r="AQ5" s="2">
        <v>3.0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3.0</v>
      </c>
      <c r="AX5" s="2">
        <v>3.0</v>
      </c>
      <c r="AY5" s="2">
        <v>3.0</v>
      </c>
      <c r="AZ5" s="2">
        <v>3.0</v>
      </c>
      <c r="BA5" s="2">
        <v>3.0</v>
      </c>
      <c r="BB5" s="2">
        <v>3.0</v>
      </c>
      <c r="BC5" s="2">
        <v>3.0</v>
      </c>
      <c r="BD5" s="2">
        <v>3.0</v>
      </c>
      <c r="BE5" s="2">
        <v>3.0</v>
      </c>
      <c r="BF5" s="2">
        <v>3.0</v>
      </c>
      <c r="BG5" s="2">
        <v>3.0</v>
      </c>
      <c r="BH5" s="2">
        <v>3.0</v>
      </c>
      <c r="BI5" s="2">
        <v>3.0</v>
      </c>
      <c r="BJ5" s="2">
        <v>3.0</v>
      </c>
    </row>
    <row r="6">
      <c r="A6" s="1">
        <v>43327.323015138885</v>
      </c>
      <c r="B6" s="2" t="s">
        <v>66</v>
      </c>
      <c r="C6" s="2">
        <v>3.0</v>
      </c>
      <c r="D6" s="2">
        <v>3.0</v>
      </c>
      <c r="E6" s="2">
        <v>3.0</v>
      </c>
      <c r="F6" s="2">
        <v>3.0</v>
      </c>
      <c r="G6" s="2">
        <v>3.0</v>
      </c>
      <c r="H6" s="2">
        <v>2.0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3.0</v>
      </c>
      <c r="Q6" s="2">
        <v>3.0</v>
      </c>
      <c r="R6" s="2">
        <v>3.0</v>
      </c>
      <c r="S6" s="2">
        <v>3.0</v>
      </c>
      <c r="T6" s="2">
        <v>3.0</v>
      </c>
      <c r="U6" s="2">
        <v>3.0</v>
      </c>
      <c r="V6" s="2">
        <v>3.0</v>
      </c>
      <c r="W6" s="2">
        <v>3.0</v>
      </c>
      <c r="X6" s="2">
        <v>3.0</v>
      </c>
      <c r="Y6" s="2">
        <v>3.0</v>
      </c>
      <c r="Z6" s="2">
        <v>3.0</v>
      </c>
      <c r="AA6" s="2">
        <v>3.0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3.0</v>
      </c>
      <c r="AM6" s="2">
        <v>3.0</v>
      </c>
      <c r="AN6" s="2">
        <v>3.0</v>
      </c>
      <c r="AO6" s="2">
        <v>3.0</v>
      </c>
      <c r="AP6" s="2">
        <v>3.0</v>
      </c>
      <c r="AQ6" s="2">
        <v>3.0</v>
      </c>
      <c r="AR6" s="2">
        <v>3.0</v>
      </c>
      <c r="AS6" s="2">
        <v>3.0</v>
      </c>
      <c r="AT6" s="2">
        <v>3.0</v>
      </c>
      <c r="AU6" s="2">
        <v>3.0</v>
      </c>
      <c r="AV6" s="2">
        <v>3.0</v>
      </c>
      <c r="AW6" s="2">
        <v>3.0</v>
      </c>
      <c r="AX6" s="2">
        <v>3.0</v>
      </c>
      <c r="AY6" s="2">
        <v>3.0</v>
      </c>
      <c r="AZ6" s="2">
        <v>3.0</v>
      </c>
      <c r="BA6" s="2">
        <v>3.0</v>
      </c>
      <c r="BB6" s="2">
        <v>3.0</v>
      </c>
      <c r="BC6" s="2">
        <v>3.0</v>
      </c>
      <c r="BD6" s="2">
        <v>3.0</v>
      </c>
      <c r="BE6" s="2">
        <v>3.0</v>
      </c>
      <c r="BF6" s="2">
        <v>3.0</v>
      </c>
      <c r="BG6" s="2">
        <v>3.0</v>
      </c>
      <c r="BH6" s="2">
        <v>3.0</v>
      </c>
      <c r="BI6" s="2">
        <v>3.0</v>
      </c>
      <c r="BJ6" s="2">
        <v>3.0</v>
      </c>
    </row>
    <row r="7">
      <c r="A7" s="1">
        <v>43327.81018263889</v>
      </c>
      <c r="B7" s="2" t="s">
        <v>67</v>
      </c>
      <c r="C7" s="2">
        <v>3.0</v>
      </c>
      <c r="D7" s="2">
        <v>3.0</v>
      </c>
      <c r="E7" s="2">
        <v>3.0</v>
      </c>
      <c r="F7" s="2">
        <v>3.0</v>
      </c>
      <c r="G7" s="2">
        <v>3.0</v>
      </c>
      <c r="H7" s="2">
        <v>2.0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3.0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3.0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3.0</v>
      </c>
      <c r="AN7" s="2">
        <v>3.0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2.0</v>
      </c>
      <c r="AY7" s="2">
        <v>3.0</v>
      </c>
      <c r="AZ7" s="2">
        <v>3.0</v>
      </c>
      <c r="BA7" s="2">
        <v>3.0</v>
      </c>
      <c r="BB7" s="2">
        <v>3.0</v>
      </c>
      <c r="BC7" s="2">
        <v>2.0</v>
      </c>
      <c r="BD7" s="2">
        <v>2.0</v>
      </c>
      <c r="BE7" s="2">
        <v>3.0</v>
      </c>
      <c r="BF7" s="2">
        <v>3.0</v>
      </c>
      <c r="BG7" s="2">
        <v>3.0</v>
      </c>
      <c r="BH7" s="2">
        <v>3.0</v>
      </c>
      <c r="BI7" s="2">
        <v>3.0</v>
      </c>
      <c r="BJ7" s="2">
        <v>3.0</v>
      </c>
    </row>
    <row r="8">
      <c r="A8" s="1">
        <v>43327.84707549769</v>
      </c>
      <c r="B8" s="2" t="s">
        <v>68</v>
      </c>
      <c r="C8" s="2">
        <v>3.0</v>
      </c>
      <c r="D8" s="2">
        <v>3.0</v>
      </c>
      <c r="E8" s="2">
        <v>2.0</v>
      </c>
      <c r="F8" s="2">
        <v>3.0</v>
      </c>
      <c r="G8" s="2">
        <v>2.0</v>
      </c>
      <c r="H8" s="2">
        <v>2.0</v>
      </c>
      <c r="I8" s="2">
        <v>3.0</v>
      </c>
      <c r="J8" s="2">
        <v>3.0</v>
      </c>
      <c r="K8" s="2">
        <v>3.0</v>
      </c>
      <c r="L8" s="2">
        <v>3.0</v>
      </c>
      <c r="M8" s="2">
        <v>3.0</v>
      </c>
      <c r="N8" s="2">
        <v>3.0</v>
      </c>
      <c r="O8" s="2">
        <v>3.0</v>
      </c>
      <c r="P8" s="2">
        <v>3.0</v>
      </c>
      <c r="Q8" s="2">
        <v>3.0</v>
      </c>
      <c r="R8" s="2">
        <v>3.0</v>
      </c>
      <c r="S8" s="2">
        <v>3.0</v>
      </c>
      <c r="T8" s="2">
        <v>3.0</v>
      </c>
      <c r="U8" s="2">
        <v>3.0</v>
      </c>
      <c r="V8" s="2">
        <v>3.0</v>
      </c>
      <c r="W8" s="2">
        <v>3.0</v>
      </c>
      <c r="X8" s="2">
        <v>3.0</v>
      </c>
      <c r="Y8" s="2">
        <v>3.0</v>
      </c>
      <c r="Z8" s="2">
        <v>2.0</v>
      </c>
      <c r="AA8" s="2">
        <v>3.0</v>
      </c>
      <c r="AB8" s="2">
        <v>3.0</v>
      </c>
      <c r="AC8" s="2">
        <v>3.0</v>
      </c>
      <c r="AD8" s="2">
        <v>3.0</v>
      </c>
      <c r="AE8" s="2">
        <v>3.0</v>
      </c>
      <c r="AF8" s="2">
        <v>3.0</v>
      </c>
      <c r="AG8" s="2">
        <v>3.0</v>
      </c>
      <c r="AH8" s="2">
        <v>3.0</v>
      </c>
      <c r="AI8" s="2">
        <v>2.0</v>
      </c>
      <c r="AJ8" s="2">
        <v>3.0</v>
      </c>
      <c r="AK8" s="2">
        <v>3.0</v>
      </c>
      <c r="AL8" s="2">
        <v>3.0</v>
      </c>
      <c r="AM8" s="2">
        <v>3.0</v>
      </c>
      <c r="AN8" s="2">
        <v>3.0</v>
      </c>
      <c r="AO8" s="2">
        <v>2.0</v>
      </c>
      <c r="AP8" s="2">
        <v>2.0</v>
      </c>
      <c r="AQ8" s="2">
        <v>2.0</v>
      </c>
      <c r="AR8" s="2">
        <v>2.0</v>
      </c>
      <c r="AS8" s="2">
        <v>3.0</v>
      </c>
      <c r="AT8" s="2">
        <v>3.0</v>
      </c>
      <c r="AU8" s="2">
        <v>2.0</v>
      </c>
      <c r="AV8" s="2">
        <v>3.0</v>
      </c>
      <c r="AW8" s="2">
        <v>3.0</v>
      </c>
      <c r="AX8" s="2">
        <v>3.0</v>
      </c>
      <c r="AY8" s="2">
        <v>3.0</v>
      </c>
      <c r="AZ8" s="2">
        <v>2.0</v>
      </c>
      <c r="BA8" s="2">
        <v>2.0</v>
      </c>
      <c r="BB8" s="2">
        <v>3.0</v>
      </c>
      <c r="BC8" s="2">
        <v>2.0</v>
      </c>
      <c r="BD8" s="2">
        <v>3.0</v>
      </c>
      <c r="BE8" s="2">
        <v>3.0</v>
      </c>
      <c r="BF8" s="2">
        <v>3.0</v>
      </c>
      <c r="BG8" s="2">
        <v>3.0</v>
      </c>
      <c r="BH8" s="2">
        <v>3.0</v>
      </c>
      <c r="BI8" s="2">
        <v>3.0</v>
      </c>
      <c r="BJ8" s="2">
        <v>3.0</v>
      </c>
    </row>
    <row r="9">
      <c r="A9" s="1">
        <v>43328.42291988426</v>
      </c>
      <c r="B9" s="2" t="s">
        <v>69</v>
      </c>
      <c r="C9" s="2">
        <v>2.0</v>
      </c>
      <c r="D9" s="2">
        <v>2.0</v>
      </c>
      <c r="E9" s="2">
        <v>1.0</v>
      </c>
      <c r="F9" s="2">
        <v>3.0</v>
      </c>
      <c r="G9" s="2">
        <v>3.0</v>
      </c>
      <c r="H9" s="2">
        <v>3.0</v>
      </c>
      <c r="I9" s="2">
        <v>3.0</v>
      </c>
      <c r="J9" s="2">
        <v>3.0</v>
      </c>
      <c r="K9" s="2">
        <v>3.0</v>
      </c>
      <c r="L9" s="2">
        <v>3.0</v>
      </c>
      <c r="M9" s="2">
        <v>3.0</v>
      </c>
      <c r="N9" s="2">
        <v>3.0</v>
      </c>
      <c r="O9" s="2">
        <v>3.0</v>
      </c>
      <c r="P9" s="2">
        <v>3.0</v>
      </c>
      <c r="Q9" s="2">
        <v>3.0</v>
      </c>
      <c r="R9" s="2">
        <v>3.0</v>
      </c>
      <c r="S9" s="2">
        <v>3.0</v>
      </c>
      <c r="T9" s="2">
        <v>3.0</v>
      </c>
      <c r="U9" s="2">
        <v>1.0</v>
      </c>
      <c r="V9" s="2">
        <v>2.0</v>
      </c>
      <c r="W9" s="2">
        <v>3.0</v>
      </c>
      <c r="X9" s="2">
        <v>3.0</v>
      </c>
      <c r="Y9" s="2">
        <v>3.0</v>
      </c>
      <c r="Z9" s="2">
        <v>3.0</v>
      </c>
      <c r="AA9" s="2">
        <v>2.0</v>
      </c>
      <c r="AB9" s="2">
        <v>3.0</v>
      </c>
      <c r="AC9" s="2">
        <v>1.0</v>
      </c>
      <c r="AD9" s="2">
        <v>3.0</v>
      </c>
      <c r="AE9" s="2">
        <v>3.0</v>
      </c>
      <c r="AF9" s="2">
        <v>3.0</v>
      </c>
      <c r="AG9" s="2">
        <v>3.0</v>
      </c>
      <c r="AH9" s="2">
        <v>3.0</v>
      </c>
      <c r="AI9" s="2">
        <v>3.0</v>
      </c>
      <c r="AJ9" s="2">
        <v>3.0</v>
      </c>
      <c r="AK9" s="2">
        <v>3.0</v>
      </c>
      <c r="AL9" s="2">
        <v>3.0</v>
      </c>
      <c r="AM9" s="2">
        <v>3.0</v>
      </c>
      <c r="AN9" s="2">
        <v>3.0</v>
      </c>
      <c r="AO9" s="2">
        <v>3.0</v>
      </c>
      <c r="AP9" s="2">
        <v>3.0</v>
      </c>
      <c r="AQ9" s="2">
        <v>3.0</v>
      </c>
      <c r="AR9" s="2">
        <v>3.0</v>
      </c>
      <c r="AS9" s="2">
        <v>3.0</v>
      </c>
      <c r="AT9" s="2">
        <v>3.0</v>
      </c>
      <c r="AU9" s="2">
        <v>3.0</v>
      </c>
      <c r="AV9" s="2">
        <v>3.0</v>
      </c>
      <c r="AW9" s="2">
        <v>3.0</v>
      </c>
      <c r="AX9" s="2">
        <v>3.0</v>
      </c>
      <c r="AY9" s="2">
        <v>3.0</v>
      </c>
      <c r="AZ9" s="2">
        <v>3.0</v>
      </c>
      <c r="BA9" s="2">
        <v>3.0</v>
      </c>
      <c r="BB9" s="2">
        <v>3.0</v>
      </c>
      <c r="BC9" s="2">
        <v>3.0</v>
      </c>
      <c r="BD9" s="2">
        <v>3.0</v>
      </c>
      <c r="BE9" s="2">
        <v>2.0</v>
      </c>
      <c r="BF9" s="2">
        <v>2.0</v>
      </c>
      <c r="BG9" s="2">
        <v>3.0</v>
      </c>
      <c r="BH9" s="2">
        <v>3.0</v>
      </c>
      <c r="BI9" s="2">
        <v>3.0</v>
      </c>
      <c r="BJ9" s="2">
        <v>3.0</v>
      </c>
    </row>
    <row r="10">
      <c r="A10" s="1">
        <v>43328.427395983796</v>
      </c>
      <c r="B10" s="2" t="s">
        <v>70</v>
      </c>
      <c r="C10" s="2">
        <v>2.0</v>
      </c>
      <c r="D10" s="2">
        <v>2.0</v>
      </c>
      <c r="E10" s="2">
        <v>2.0</v>
      </c>
      <c r="F10" s="2">
        <v>3.0</v>
      </c>
      <c r="G10" s="2">
        <v>2.0</v>
      </c>
      <c r="H10" s="2">
        <v>2.0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3.0</v>
      </c>
      <c r="Q10" s="2">
        <v>3.0</v>
      </c>
      <c r="R10" s="2">
        <v>3.0</v>
      </c>
      <c r="S10" s="2">
        <v>3.0</v>
      </c>
      <c r="T10" s="2">
        <v>3.0</v>
      </c>
      <c r="U10" s="2">
        <v>2.0</v>
      </c>
      <c r="V10" s="2">
        <v>2.0</v>
      </c>
      <c r="W10" s="2">
        <v>3.0</v>
      </c>
      <c r="X10" s="2">
        <v>2.0</v>
      </c>
      <c r="Y10" s="2">
        <v>3.0</v>
      </c>
      <c r="Z10" s="2">
        <v>2.0</v>
      </c>
      <c r="AA10" s="2">
        <v>1.0</v>
      </c>
      <c r="AB10" s="2">
        <v>3.0</v>
      </c>
      <c r="AC10" s="2">
        <v>2.0</v>
      </c>
      <c r="AD10" s="2">
        <v>3.0</v>
      </c>
      <c r="AE10" s="2">
        <v>2.0</v>
      </c>
      <c r="AF10" s="2">
        <v>2.0</v>
      </c>
      <c r="AG10" s="2">
        <v>3.0</v>
      </c>
      <c r="AH10" s="2">
        <v>1.0</v>
      </c>
      <c r="AI10" s="2">
        <v>1.0</v>
      </c>
      <c r="AJ10" s="2">
        <v>1.0</v>
      </c>
      <c r="AK10" s="2">
        <v>3.0</v>
      </c>
      <c r="AL10" s="2">
        <v>1.0</v>
      </c>
      <c r="AM10" s="2">
        <v>3.0</v>
      </c>
      <c r="AN10" s="2">
        <v>3.0</v>
      </c>
      <c r="AO10" s="2">
        <v>3.0</v>
      </c>
      <c r="AP10" s="2">
        <v>3.0</v>
      </c>
      <c r="AQ10" s="2">
        <v>3.0</v>
      </c>
      <c r="AR10" s="2">
        <v>3.0</v>
      </c>
      <c r="AS10" s="2">
        <v>1.0</v>
      </c>
      <c r="AT10" s="2">
        <v>2.0</v>
      </c>
      <c r="AU10" s="2">
        <v>2.0</v>
      </c>
      <c r="AV10" s="2">
        <v>3.0</v>
      </c>
      <c r="AW10" s="2">
        <v>3.0</v>
      </c>
      <c r="AX10" s="2">
        <v>2.0</v>
      </c>
      <c r="AY10" s="2">
        <v>1.0</v>
      </c>
      <c r="AZ10" s="2">
        <v>2.0</v>
      </c>
      <c r="BA10" s="2">
        <v>3.0</v>
      </c>
      <c r="BB10" s="2">
        <v>2.0</v>
      </c>
      <c r="BC10" s="2">
        <v>3.0</v>
      </c>
      <c r="BD10" s="2">
        <v>2.0</v>
      </c>
      <c r="BE10" s="2">
        <v>3.0</v>
      </c>
      <c r="BF10" s="2">
        <v>3.0</v>
      </c>
      <c r="BG10" s="2">
        <v>3.0</v>
      </c>
      <c r="BH10" s="2">
        <v>3.0</v>
      </c>
      <c r="BI10" s="2">
        <v>3.0</v>
      </c>
      <c r="BJ10" s="2">
        <v>3.0</v>
      </c>
    </row>
    <row r="11">
      <c r="A11" s="1">
        <v>43328.429307314815</v>
      </c>
      <c r="B11" s="2" t="s">
        <v>71</v>
      </c>
      <c r="C11" s="2">
        <v>3.0</v>
      </c>
      <c r="D11" s="2">
        <v>3.0</v>
      </c>
      <c r="E11" s="2">
        <v>2.0</v>
      </c>
      <c r="F11" s="2">
        <v>3.0</v>
      </c>
      <c r="G11" s="2">
        <v>3.0</v>
      </c>
      <c r="H11" s="2">
        <v>3.0</v>
      </c>
      <c r="I11" s="2">
        <v>3.0</v>
      </c>
      <c r="J11" s="2">
        <v>3.0</v>
      </c>
      <c r="K11" s="2">
        <v>3.0</v>
      </c>
      <c r="L11" s="2">
        <v>3.0</v>
      </c>
      <c r="M11" s="2">
        <v>3.0</v>
      </c>
      <c r="N11" s="2">
        <v>3.0</v>
      </c>
      <c r="O11" s="2">
        <v>3.0</v>
      </c>
      <c r="P11" s="2">
        <v>3.0</v>
      </c>
      <c r="Q11" s="2">
        <v>3.0</v>
      </c>
      <c r="R11" s="2">
        <v>3.0</v>
      </c>
      <c r="S11" s="2">
        <v>3.0</v>
      </c>
      <c r="T11" s="2">
        <v>3.0</v>
      </c>
      <c r="U11" s="2">
        <v>3.0</v>
      </c>
      <c r="V11" s="2">
        <v>3.0</v>
      </c>
      <c r="W11" s="2">
        <v>3.0</v>
      </c>
      <c r="X11" s="2">
        <v>3.0</v>
      </c>
      <c r="Y11" s="2">
        <v>3.0</v>
      </c>
      <c r="Z11" s="2">
        <v>3.0</v>
      </c>
      <c r="AA11" s="2">
        <v>3.0</v>
      </c>
      <c r="AB11" s="2">
        <v>3.0</v>
      </c>
      <c r="AC11" s="2">
        <v>2.0</v>
      </c>
      <c r="AD11" s="2">
        <v>3.0</v>
      </c>
      <c r="AE11" s="2">
        <v>3.0</v>
      </c>
      <c r="AF11" s="2">
        <v>3.0</v>
      </c>
      <c r="AG11" s="2">
        <v>3.0</v>
      </c>
      <c r="AH11" s="2">
        <v>2.0</v>
      </c>
      <c r="AI11" s="2">
        <v>2.0</v>
      </c>
      <c r="AJ11" s="2">
        <v>3.0</v>
      </c>
      <c r="AK11" s="2">
        <v>2.0</v>
      </c>
      <c r="AL11" s="2">
        <v>2.0</v>
      </c>
      <c r="AM11" s="2">
        <v>3.0</v>
      </c>
      <c r="AN11" s="2">
        <v>3.0</v>
      </c>
      <c r="AO11" s="2">
        <v>2.0</v>
      </c>
      <c r="AP11" s="2">
        <v>3.0</v>
      </c>
      <c r="AQ11" s="2">
        <v>3.0</v>
      </c>
      <c r="AR11" s="2">
        <v>3.0</v>
      </c>
      <c r="AS11" s="2">
        <v>3.0</v>
      </c>
      <c r="AT11" s="2">
        <v>3.0</v>
      </c>
      <c r="AU11" s="2">
        <v>3.0</v>
      </c>
      <c r="AV11" s="2">
        <v>3.0</v>
      </c>
      <c r="AW11" s="2">
        <v>3.0</v>
      </c>
      <c r="AX11" s="2">
        <v>3.0</v>
      </c>
      <c r="AY11" s="2">
        <v>3.0</v>
      </c>
      <c r="AZ11" s="2">
        <v>3.0</v>
      </c>
      <c r="BA11" s="2">
        <v>3.0</v>
      </c>
      <c r="BB11" s="2">
        <v>3.0</v>
      </c>
      <c r="BC11" s="2">
        <v>3.0</v>
      </c>
      <c r="BD11" s="2">
        <v>3.0</v>
      </c>
      <c r="BE11" s="2">
        <v>3.0</v>
      </c>
      <c r="BF11" s="2">
        <v>3.0</v>
      </c>
      <c r="BG11" s="2">
        <v>3.0</v>
      </c>
      <c r="BH11" s="2">
        <v>3.0</v>
      </c>
      <c r="BI11" s="2">
        <v>3.0</v>
      </c>
      <c r="BJ11" s="2">
        <v>3.0</v>
      </c>
    </row>
    <row r="12">
      <c r="A12" s="1">
        <v>43328.433019918986</v>
      </c>
      <c r="B12" s="2" t="s">
        <v>72</v>
      </c>
      <c r="C12" s="2">
        <v>3.0</v>
      </c>
      <c r="D12" s="2">
        <v>2.0</v>
      </c>
      <c r="E12" s="2">
        <v>3.0</v>
      </c>
      <c r="F12" s="2">
        <v>2.0</v>
      </c>
      <c r="G12" s="2">
        <v>3.0</v>
      </c>
      <c r="H12" s="2">
        <v>2.0</v>
      </c>
      <c r="I12" s="2">
        <v>3.0</v>
      </c>
      <c r="J12" s="2">
        <v>2.0</v>
      </c>
      <c r="K12" s="2">
        <v>3.0</v>
      </c>
      <c r="L12" s="2">
        <v>2.0</v>
      </c>
      <c r="M12" s="2">
        <v>3.0</v>
      </c>
      <c r="N12" s="2">
        <v>2.0</v>
      </c>
      <c r="O12" s="2">
        <v>3.0</v>
      </c>
      <c r="P12" s="2">
        <v>2.0</v>
      </c>
      <c r="Q12" s="2">
        <v>3.0</v>
      </c>
      <c r="R12" s="2">
        <v>2.0</v>
      </c>
      <c r="S12" s="2">
        <v>3.0</v>
      </c>
      <c r="T12" s="2">
        <v>2.0</v>
      </c>
      <c r="U12" s="2">
        <v>3.0</v>
      </c>
      <c r="V12" s="2">
        <v>2.0</v>
      </c>
      <c r="W12" s="2">
        <v>3.0</v>
      </c>
      <c r="X12" s="2">
        <v>2.0</v>
      </c>
      <c r="Y12" s="2">
        <v>3.0</v>
      </c>
      <c r="Z12" s="2">
        <v>2.0</v>
      </c>
      <c r="AA12" s="2">
        <v>3.0</v>
      </c>
      <c r="AB12" s="2">
        <v>2.0</v>
      </c>
      <c r="AC12" s="2">
        <v>3.0</v>
      </c>
      <c r="AD12" s="2">
        <v>2.0</v>
      </c>
      <c r="AE12" s="2">
        <v>3.0</v>
      </c>
      <c r="AF12" s="2">
        <v>2.0</v>
      </c>
      <c r="AG12" s="2">
        <v>3.0</v>
      </c>
      <c r="AH12" s="2">
        <v>2.0</v>
      </c>
      <c r="AI12" s="2">
        <v>3.0</v>
      </c>
      <c r="AJ12" s="2">
        <v>2.0</v>
      </c>
      <c r="AK12" s="2">
        <v>3.0</v>
      </c>
      <c r="AL12" s="2">
        <v>2.0</v>
      </c>
      <c r="AM12" s="2">
        <v>3.0</v>
      </c>
      <c r="AN12" s="2">
        <v>2.0</v>
      </c>
      <c r="AO12" s="2">
        <v>3.0</v>
      </c>
      <c r="AP12" s="2">
        <v>2.0</v>
      </c>
      <c r="AQ12" s="2">
        <v>3.0</v>
      </c>
      <c r="AR12" s="2">
        <v>2.0</v>
      </c>
      <c r="AS12" s="2">
        <v>3.0</v>
      </c>
      <c r="AT12" s="2">
        <v>2.0</v>
      </c>
      <c r="AU12" s="2">
        <v>3.0</v>
      </c>
      <c r="AV12" s="2">
        <v>2.0</v>
      </c>
      <c r="AW12" s="2">
        <v>3.0</v>
      </c>
      <c r="AX12" s="2">
        <v>2.0</v>
      </c>
      <c r="AY12" s="2">
        <v>3.0</v>
      </c>
      <c r="AZ12" s="2">
        <v>2.0</v>
      </c>
      <c r="BA12" s="2">
        <v>3.0</v>
      </c>
      <c r="BB12" s="2">
        <v>2.0</v>
      </c>
      <c r="BC12" s="2">
        <v>3.0</v>
      </c>
      <c r="BD12" s="2">
        <v>2.0</v>
      </c>
      <c r="BE12" s="2">
        <v>3.0</v>
      </c>
      <c r="BF12" s="2">
        <v>2.0</v>
      </c>
      <c r="BG12" s="2">
        <v>3.0</v>
      </c>
      <c r="BH12" s="2">
        <v>2.0</v>
      </c>
      <c r="BI12" s="2">
        <v>3.0</v>
      </c>
      <c r="BJ12" s="2">
        <v>2.0</v>
      </c>
    </row>
    <row r="13">
      <c r="A13" s="1">
        <v>43328.45259184028</v>
      </c>
      <c r="B13" s="2" t="s">
        <v>73</v>
      </c>
      <c r="C13" s="2">
        <v>3.0</v>
      </c>
      <c r="D13" s="2">
        <v>2.0</v>
      </c>
      <c r="E13" s="2">
        <v>2.0</v>
      </c>
      <c r="F13" s="2">
        <v>3.0</v>
      </c>
      <c r="G13" s="2">
        <v>3.0</v>
      </c>
      <c r="H13" s="2">
        <v>2.0</v>
      </c>
      <c r="I13" s="2">
        <v>3.0</v>
      </c>
      <c r="J13" s="2">
        <v>3.0</v>
      </c>
      <c r="K13" s="2">
        <v>3.0</v>
      </c>
      <c r="L13" s="2">
        <v>3.0</v>
      </c>
      <c r="M13" s="2">
        <v>3.0</v>
      </c>
      <c r="N13" s="2">
        <v>3.0</v>
      </c>
      <c r="O13" s="2">
        <v>3.0</v>
      </c>
      <c r="P13" s="2">
        <v>3.0</v>
      </c>
      <c r="Q13" s="2">
        <v>3.0</v>
      </c>
      <c r="R13" s="2">
        <v>3.0</v>
      </c>
      <c r="S13" s="2">
        <v>3.0</v>
      </c>
      <c r="T13" s="2">
        <v>3.0</v>
      </c>
      <c r="U13" s="2">
        <v>2.0</v>
      </c>
      <c r="V13" s="2">
        <v>2.0</v>
      </c>
      <c r="W13" s="2">
        <v>3.0</v>
      </c>
      <c r="X13" s="2">
        <v>3.0</v>
      </c>
      <c r="Y13" s="2">
        <v>3.0</v>
      </c>
      <c r="Z13" s="2">
        <v>2.0</v>
      </c>
      <c r="AA13" s="2">
        <v>3.0</v>
      </c>
      <c r="AB13" s="2">
        <v>3.0</v>
      </c>
      <c r="AC13" s="2">
        <v>2.0</v>
      </c>
      <c r="AD13" s="2">
        <v>3.0</v>
      </c>
      <c r="AE13" s="2">
        <v>2.0</v>
      </c>
      <c r="AF13" s="2">
        <v>2.0</v>
      </c>
      <c r="AG13" s="2">
        <v>3.0</v>
      </c>
      <c r="AH13" s="2">
        <v>3.0</v>
      </c>
      <c r="AI13" s="2">
        <v>3.0</v>
      </c>
      <c r="AJ13" s="2">
        <v>3.0</v>
      </c>
      <c r="AK13" s="2">
        <v>3.0</v>
      </c>
      <c r="AL13" s="2">
        <v>3.0</v>
      </c>
      <c r="AM13" s="2">
        <v>3.0</v>
      </c>
      <c r="AN13" s="2">
        <v>2.0</v>
      </c>
      <c r="AO13" s="2">
        <v>2.0</v>
      </c>
      <c r="AP13" s="2">
        <v>3.0</v>
      </c>
      <c r="AQ13" s="2">
        <v>3.0</v>
      </c>
      <c r="AR13" s="2">
        <v>3.0</v>
      </c>
      <c r="AS13" s="2">
        <v>2.0</v>
      </c>
      <c r="AT13" s="2">
        <v>2.0</v>
      </c>
      <c r="AU13" s="2">
        <v>2.0</v>
      </c>
      <c r="AV13" s="2">
        <v>3.0</v>
      </c>
      <c r="AW13" s="2">
        <v>3.0</v>
      </c>
      <c r="AX13" s="2">
        <v>1.0</v>
      </c>
      <c r="AY13" s="2">
        <v>2.0</v>
      </c>
      <c r="AZ13" s="2">
        <v>2.0</v>
      </c>
      <c r="BA13" s="2">
        <v>3.0</v>
      </c>
      <c r="BB13" s="2">
        <v>3.0</v>
      </c>
      <c r="BC13" s="2">
        <v>2.0</v>
      </c>
      <c r="BD13" s="2">
        <v>3.0</v>
      </c>
      <c r="BE13" s="2">
        <v>3.0</v>
      </c>
      <c r="BF13" s="2">
        <v>3.0</v>
      </c>
      <c r="BG13" s="2">
        <v>3.0</v>
      </c>
      <c r="BH13" s="2">
        <v>3.0</v>
      </c>
      <c r="BI13" s="2">
        <v>3.0</v>
      </c>
      <c r="BJ13" s="2">
        <v>3.0</v>
      </c>
    </row>
    <row r="14">
      <c r="A14" s="1">
        <v>43328.54010370371</v>
      </c>
      <c r="B14" s="2" t="s">
        <v>74</v>
      </c>
      <c r="C14" s="2">
        <v>2.0</v>
      </c>
      <c r="D14" s="2">
        <v>3.0</v>
      </c>
      <c r="E14" s="2">
        <v>2.0</v>
      </c>
      <c r="F14" s="2">
        <v>3.0</v>
      </c>
      <c r="G14" s="2">
        <v>3.0</v>
      </c>
      <c r="H14" s="2">
        <v>1.0</v>
      </c>
      <c r="I14" s="2">
        <v>2.0</v>
      </c>
      <c r="J14" s="2">
        <v>3.0</v>
      </c>
      <c r="K14" s="2">
        <v>2.0</v>
      </c>
      <c r="L14" s="2">
        <v>3.0</v>
      </c>
      <c r="M14" s="2">
        <v>3.0</v>
      </c>
      <c r="N14" s="2">
        <v>1.0</v>
      </c>
      <c r="O14" s="2">
        <v>3.0</v>
      </c>
      <c r="P14" s="2">
        <v>3.0</v>
      </c>
      <c r="Q14" s="2">
        <v>3.0</v>
      </c>
      <c r="R14" s="2">
        <v>3.0</v>
      </c>
      <c r="S14" s="2">
        <v>3.0</v>
      </c>
      <c r="T14" s="2">
        <v>2.0</v>
      </c>
      <c r="U14" s="2">
        <v>2.0</v>
      </c>
      <c r="V14" s="2">
        <v>3.0</v>
      </c>
      <c r="W14" s="2">
        <v>3.0</v>
      </c>
      <c r="X14" s="2">
        <v>3.0</v>
      </c>
      <c r="Y14" s="2">
        <v>3.0</v>
      </c>
      <c r="Z14" s="2">
        <v>1.0</v>
      </c>
      <c r="AA14" s="2">
        <v>1.0</v>
      </c>
      <c r="AB14" s="2">
        <v>2.0</v>
      </c>
      <c r="AC14" s="2">
        <v>3.0</v>
      </c>
      <c r="AD14" s="2">
        <v>3.0</v>
      </c>
      <c r="AE14" s="2">
        <v>3.0</v>
      </c>
      <c r="AF14" s="2">
        <v>1.0</v>
      </c>
      <c r="AG14" s="2">
        <v>3.0</v>
      </c>
      <c r="AH14" s="2">
        <v>3.0</v>
      </c>
      <c r="AI14" s="2">
        <v>1.0</v>
      </c>
      <c r="AJ14" s="2">
        <v>3.0</v>
      </c>
      <c r="AK14" s="2">
        <v>3.0</v>
      </c>
      <c r="AL14" s="2">
        <v>1.0</v>
      </c>
      <c r="AM14" s="2">
        <v>2.0</v>
      </c>
      <c r="AN14" s="2">
        <v>3.0</v>
      </c>
      <c r="AO14" s="2">
        <v>3.0</v>
      </c>
      <c r="AP14" s="2">
        <v>3.0</v>
      </c>
      <c r="AQ14" s="2">
        <v>2.0</v>
      </c>
      <c r="AR14" s="2">
        <v>1.0</v>
      </c>
      <c r="AS14" s="2">
        <v>3.0</v>
      </c>
      <c r="AT14" s="2">
        <v>1.0</v>
      </c>
      <c r="AU14" s="2">
        <v>2.0</v>
      </c>
      <c r="AV14" s="2">
        <v>3.0</v>
      </c>
      <c r="AW14" s="2">
        <v>3.0</v>
      </c>
      <c r="AX14" s="2">
        <v>1.0</v>
      </c>
      <c r="AY14" s="2">
        <v>1.0</v>
      </c>
      <c r="AZ14" s="2">
        <v>1.0</v>
      </c>
      <c r="BA14" s="2">
        <v>1.0</v>
      </c>
      <c r="BB14" s="2">
        <v>3.0</v>
      </c>
      <c r="BC14" s="2">
        <v>3.0</v>
      </c>
      <c r="BD14" s="2">
        <v>1.0</v>
      </c>
      <c r="BE14" s="2">
        <v>3.0</v>
      </c>
      <c r="BF14" s="2">
        <v>3.0</v>
      </c>
      <c r="BG14" s="2">
        <v>1.0</v>
      </c>
      <c r="BH14" s="2">
        <v>3.0</v>
      </c>
      <c r="BI14" s="2">
        <v>2.0</v>
      </c>
      <c r="BJ14" s="2">
        <v>1.0</v>
      </c>
    </row>
    <row r="15">
      <c r="A15" s="1">
        <v>43328.540653275464</v>
      </c>
      <c r="B15" s="2" t="s">
        <v>75</v>
      </c>
      <c r="C15" s="2">
        <v>2.0</v>
      </c>
      <c r="D15" s="2">
        <v>3.0</v>
      </c>
      <c r="E15" s="2">
        <v>3.0</v>
      </c>
      <c r="F15" s="2">
        <v>3.0</v>
      </c>
      <c r="G15" s="2">
        <v>3.0</v>
      </c>
      <c r="H15" s="2">
        <v>2.0</v>
      </c>
      <c r="I15" s="2">
        <v>2.0</v>
      </c>
      <c r="J15" s="2">
        <v>3.0</v>
      </c>
      <c r="K15" s="2">
        <v>3.0</v>
      </c>
      <c r="L15" s="2">
        <v>2.0</v>
      </c>
      <c r="M15" s="2">
        <v>3.0</v>
      </c>
      <c r="N15" s="2">
        <v>3.0</v>
      </c>
      <c r="O15" s="2">
        <v>2.0</v>
      </c>
      <c r="P15" s="2">
        <v>3.0</v>
      </c>
      <c r="Q15" s="2">
        <v>2.0</v>
      </c>
      <c r="R15" s="2">
        <v>3.0</v>
      </c>
      <c r="S15" s="2">
        <v>3.0</v>
      </c>
      <c r="T15" s="2">
        <v>3.0</v>
      </c>
      <c r="U15" s="2">
        <v>3.0</v>
      </c>
      <c r="V15" s="2">
        <v>3.0</v>
      </c>
      <c r="W15" s="2">
        <v>3.0</v>
      </c>
      <c r="X15" s="2">
        <v>3.0</v>
      </c>
      <c r="Y15" s="2">
        <v>3.0</v>
      </c>
      <c r="Z15" s="2">
        <v>3.0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3.0</v>
      </c>
      <c r="AS15" s="2">
        <v>3.0</v>
      </c>
      <c r="AT15" s="2">
        <v>3.0</v>
      </c>
      <c r="AU15" s="2">
        <v>3.0</v>
      </c>
      <c r="AV15" s="2">
        <v>3.0</v>
      </c>
      <c r="AW15" s="2">
        <v>3.0</v>
      </c>
      <c r="AX15" s="2">
        <v>3.0</v>
      </c>
      <c r="AY15" s="2">
        <v>3.0</v>
      </c>
      <c r="AZ15" s="2">
        <v>3.0</v>
      </c>
      <c r="BA15" s="2">
        <v>3.0</v>
      </c>
      <c r="BB15" s="2">
        <v>2.0</v>
      </c>
      <c r="BC15" s="2">
        <v>3.0</v>
      </c>
      <c r="BD15" s="2">
        <v>3.0</v>
      </c>
      <c r="BE15" s="2">
        <v>2.0</v>
      </c>
      <c r="BF15" s="2">
        <v>3.0</v>
      </c>
      <c r="BG15" s="2">
        <v>3.0</v>
      </c>
      <c r="BH15" s="2">
        <v>3.0</v>
      </c>
      <c r="BI15" s="2">
        <v>3.0</v>
      </c>
      <c r="BJ15" s="2">
        <v>3.0</v>
      </c>
    </row>
    <row r="16">
      <c r="A16" s="1">
        <v>43328.54572998843</v>
      </c>
      <c r="B16" s="2" t="s">
        <v>76</v>
      </c>
    </row>
    <row r="17">
      <c r="A17" s="1">
        <v>43328.546127696754</v>
      </c>
      <c r="B17" s="2" t="s">
        <v>77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3.0</v>
      </c>
      <c r="AZ17" s="2">
        <v>3.0</v>
      </c>
      <c r="BA17" s="2">
        <v>3.0</v>
      </c>
      <c r="BB17" s="2">
        <v>3.0</v>
      </c>
      <c r="BC17" s="2">
        <v>3.0</v>
      </c>
      <c r="BD17" s="2">
        <v>3.0</v>
      </c>
      <c r="BE17" s="2">
        <v>3.0</v>
      </c>
      <c r="BF17" s="2">
        <v>3.0</v>
      </c>
      <c r="BG17" s="2">
        <v>3.0</v>
      </c>
      <c r="BH17" s="2">
        <v>3.0</v>
      </c>
      <c r="BI17" s="2">
        <v>3.0</v>
      </c>
      <c r="BJ17" s="2">
        <v>3.0</v>
      </c>
    </row>
    <row r="18">
      <c r="A18" s="1">
        <v>43328.54646873842</v>
      </c>
      <c r="B18" s="2" t="s">
        <v>78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3.0</v>
      </c>
      <c r="AC18" s="2">
        <v>3.0</v>
      </c>
      <c r="AD18" s="2">
        <v>3.0</v>
      </c>
      <c r="AE18" s="2">
        <v>3.0</v>
      </c>
      <c r="AF18" s="2">
        <v>3.0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3.0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3.0</v>
      </c>
      <c r="AY18" s="2">
        <v>3.0</v>
      </c>
      <c r="AZ18" s="2">
        <v>3.0</v>
      </c>
      <c r="BA18" s="2">
        <v>3.0</v>
      </c>
      <c r="BB18" s="2">
        <v>3.0</v>
      </c>
      <c r="BC18" s="2">
        <v>3.0</v>
      </c>
      <c r="BD18" s="2">
        <v>3.0</v>
      </c>
      <c r="BE18" s="2">
        <v>3.0</v>
      </c>
      <c r="BF18" s="2">
        <v>3.0</v>
      </c>
      <c r="BG18" s="2">
        <v>3.0</v>
      </c>
      <c r="BH18" s="2">
        <v>3.0</v>
      </c>
      <c r="BI18" s="2">
        <v>3.0</v>
      </c>
      <c r="BJ18" s="2">
        <v>3.0</v>
      </c>
    </row>
    <row r="19">
      <c r="A19" s="1">
        <v>43328.54712973379</v>
      </c>
      <c r="B19" s="2" t="s">
        <v>79</v>
      </c>
      <c r="C19" s="2">
        <v>1.0</v>
      </c>
      <c r="D19" s="2">
        <v>3.0</v>
      </c>
      <c r="E19" s="2">
        <v>3.0</v>
      </c>
      <c r="F19" s="2">
        <v>3.0</v>
      </c>
      <c r="G19" s="2">
        <v>3.0</v>
      </c>
      <c r="H19" s="2">
        <v>2.0</v>
      </c>
      <c r="I19" s="2">
        <v>2.0</v>
      </c>
      <c r="J19" s="2">
        <v>3.0</v>
      </c>
      <c r="K19" s="2">
        <v>3.0</v>
      </c>
      <c r="L19" s="2">
        <v>3.0</v>
      </c>
      <c r="M19" s="2">
        <v>3.0</v>
      </c>
      <c r="N19" s="2">
        <v>2.0</v>
      </c>
      <c r="O19" s="2">
        <v>1.0</v>
      </c>
      <c r="P19" s="2">
        <v>3.0</v>
      </c>
      <c r="Q19" s="2">
        <v>3.0</v>
      </c>
      <c r="R19" s="2">
        <v>3.0</v>
      </c>
      <c r="S19" s="2">
        <v>3.0</v>
      </c>
      <c r="T19" s="2">
        <v>2.0</v>
      </c>
      <c r="U19" s="2">
        <v>1.0</v>
      </c>
      <c r="V19" s="2">
        <v>3.0</v>
      </c>
      <c r="W19" s="2">
        <v>3.0</v>
      </c>
      <c r="X19" s="2">
        <v>3.0</v>
      </c>
      <c r="Y19" s="2">
        <v>3.0</v>
      </c>
      <c r="Z19" s="2">
        <v>2.0</v>
      </c>
      <c r="AA19" s="2">
        <v>1.0</v>
      </c>
      <c r="AB19" s="2">
        <v>3.0</v>
      </c>
      <c r="AC19" s="2">
        <v>3.0</v>
      </c>
      <c r="AD19" s="2">
        <v>3.0</v>
      </c>
      <c r="AE19" s="2">
        <v>3.0</v>
      </c>
      <c r="AF19" s="2">
        <v>2.0</v>
      </c>
      <c r="AG19" s="2">
        <v>1.0</v>
      </c>
      <c r="AH19" s="2">
        <v>3.0</v>
      </c>
      <c r="AI19" s="2">
        <v>3.0</v>
      </c>
      <c r="AJ19" s="2">
        <v>3.0</v>
      </c>
      <c r="AK19" s="2">
        <v>3.0</v>
      </c>
      <c r="AL19" s="2">
        <v>2.0</v>
      </c>
      <c r="AM19" s="2">
        <v>1.0</v>
      </c>
      <c r="AN19" s="2">
        <v>3.0</v>
      </c>
      <c r="AO19" s="2">
        <v>3.0</v>
      </c>
      <c r="AP19" s="2">
        <v>3.0</v>
      </c>
      <c r="AQ19" s="2">
        <v>3.0</v>
      </c>
      <c r="AR19" s="2">
        <v>2.0</v>
      </c>
      <c r="AS19" s="2">
        <v>1.0</v>
      </c>
      <c r="AT19" s="2">
        <v>3.0</v>
      </c>
      <c r="AU19" s="2">
        <v>3.0</v>
      </c>
      <c r="AV19" s="2">
        <v>3.0</v>
      </c>
      <c r="AW19" s="2">
        <v>3.0</v>
      </c>
      <c r="AX19" s="2">
        <v>2.0</v>
      </c>
      <c r="AY19" s="2">
        <v>1.0</v>
      </c>
      <c r="AZ19" s="2">
        <v>3.0</v>
      </c>
      <c r="BA19" s="2">
        <v>3.0</v>
      </c>
      <c r="BB19" s="2">
        <v>3.0</v>
      </c>
      <c r="BC19" s="2">
        <v>3.0</v>
      </c>
      <c r="BD19" s="2">
        <v>2.0</v>
      </c>
      <c r="BE19" s="2">
        <v>1.0</v>
      </c>
      <c r="BF19" s="2">
        <v>3.0</v>
      </c>
      <c r="BG19" s="2">
        <v>3.0</v>
      </c>
      <c r="BH19" s="2">
        <v>3.0</v>
      </c>
      <c r="BI19" s="2">
        <v>3.0</v>
      </c>
      <c r="BJ19" s="2">
        <v>2.0</v>
      </c>
    </row>
    <row r="20">
      <c r="A20" s="1">
        <v>43328.547165208336</v>
      </c>
      <c r="B20" s="2" t="s">
        <v>80</v>
      </c>
      <c r="C20" s="2">
        <v>3.0</v>
      </c>
      <c r="D20" s="2">
        <v>3.0</v>
      </c>
      <c r="E20" s="2">
        <v>3.0</v>
      </c>
      <c r="F20" s="2">
        <v>3.0</v>
      </c>
      <c r="G20" s="2">
        <v>3.0</v>
      </c>
      <c r="H20" s="2">
        <v>3.0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3.0</v>
      </c>
      <c r="R20" s="2">
        <v>3.0</v>
      </c>
      <c r="S20" s="2">
        <v>3.0</v>
      </c>
      <c r="T20" s="2">
        <v>3.0</v>
      </c>
      <c r="U20" s="2">
        <v>3.0</v>
      </c>
      <c r="V20" s="2">
        <v>2.0</v>
      </c>
      <c r="W20" s="2">
        <v>3.0</v>
      </c>
      <c r="X20" s="2">
        <v>3.0</v>
      </c>
      <c r="Y20" s="2">
        <v>3.0</v>
      </c>
      <c r="Z20" s="2">
        <v>3.0</v>
      </c>
      <c r="AA20" s="2">
        <v>3.0</v>
      </c>
      <c r="AB20" s="2">
        <v>3.0</v>
      </c>
      <c r="AC20" s="2">
        <v>3.0</v>
      </c>
      <c r="AD20" s="2">
        <v>3.0</v>
      </c>
      <c r="AE20" s="2">
        <v>2.0</v>
      </c>
      <c r="AF20" s="2">
        <v>3.0</v>
      </c>
      <c r="AG20" s="2">
        <v>3.0</v>
      </c>
      <c r="AH20" s="2">
        <v>3.0</v>
      </c>
      <c r="AI20" s="2">
        <v>3.0</v>
      </c>
      <c r="AJ20" s="2">
        <v>3.0</v>
      </c>
      <c r="AK20" s="2">
        <v>3.0</v>
      </c>
      <c r="AL20" s="2">
        <v>3.0</v>
      </c>
      <c r="AM20" s="2">
        <v>3.0</v>
      </c>
      <c r="AN20" s="2">
        <v>3.0</v>
      </c>
      <c r="AO20" s="2">
        <v>3.0</v>
      </c>
      <c r="AP20" s="2">
        <v>3.0</v>
      </c>
      <c r="AQ20" s="2">
        <v>3.0</v>
      </c>
      <c r="AR20" s="2">
        <v>3.0</v>
      </c>
      <c r="AS20" s="2">
        <v>3.0</v>
      </c>
      <c r="AT20" s="2">
        <v>3.0</v>
      </c>
      <c r="AU20" s="2">
        <v>3.0</v>
      </c>
      <c r="AV20" s="2">
        <v>3.0</v>
      </c>
      <c r="AW20" s="2">
        <v>3.0</v>
      </c>
      <c r="AX20" s="2">
        <v>3.0</v>
      </c>
      <c r="AY20" s="2">
        <v>3.0</v>
      </c>
      <c r="AZ20" s="2">
        <v>2.0</v>
      </c>
      <c r="BA20" s="2">
        <v>3.0</v>
      </c>
      <c r="BB20" s="2">
        <v>3.0</v>
      </c>
      <c r="BC20" s="2">
        <v>3.0</v>
      </c>
      <c r="BD20" s="2">
        <v>3.0</v>
      </c>
      <c r="BE20" s="2">
        <v>3.0</v>
      </c>
      <c r="BF20" s="2">
        <v>3.0</v>
      </c>
      <c r="BG20" s="2">
        <v>3.0</v>
      </c>
      <c r="BH20" s="2">
        <v>3.0</v>
      </c>
      <c r="BI20" s="2">
        <v>3.0</v>
      </c>
      <c r="BJ20" s="2">
        <v>3.0</v>
      </c>
    </row>
    <row r="21">
      <c r="A21" s="1">
        <v>43328.54742548611</v>
      </c>
      <c r="B21" s="2" t="s">
        <v>81</v>
      </c>
      <c r="C21" s="2">
        <v>3.0</v>
      </c>
      <c r="D21" s="2">
        <v>3.0</v>
      </c>
      <c r="E21" s="2">
        <v>2.0</v>
      </c>
      <c r="F21" s="2">
        <v>3.0</v>
      </c>
      <c r="G21" s="2">
        <v>3.0</v>
      </c>
      <c r="H21" s="2">
        <v>2.0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3.0</v>
      </c>
      <c r="P21" s="2">
        <v>3.0</v>
      </c>
      <c r="Q21" s="2">
        <v>3.0</v>
      </c>
      <c r="R21" s="2">
        <v>3.0</v>
      </c>
      <c r="S21" s="2">
        <v>3.0</v>
      </c>
      <c r="T21" s="2">
        <v>3.0</v>
      </c>
      <c r="U21" s="2">
        <v>3.0</v>
      </c>
      <c r="V21" s="2">
        <v>3.0</v>
      </c>
      <c r="W21" s="2">
        <v>3.0</v>
      </c>
      <c r="X21" s="2">
        <v>3.0</v>
      </c>
      <c r="Y21" s="2">
        <v>3.0</v>
      </c>
      <c r="Z21" s="2">
        <v>3.0</v>
      </c>
      <c r="AA21" s="2">
        <v>3.0</v>
      </c>
      <c r="AB21" s="2">
        <v>3.0</v>
      </c>
      <c r="AC21" s="2">
        <v>3.0</v>
      </c>
      <c r="AD21" s="2">
        <v>3.0</v>
      </c>
      <c r="AE21" s="2">
        <v>3.0</v>
      </c>
      <c r="AF21" s="2">
        <v>3.0</v>
      </c>
      <c r="AG21" s="2">
        <v>3.0</v>
      </c>
      <c r="AH21" s="2">
        <v>3.0</v>
      </c>
      <c r="AI21" s="2">
        <v>2.0</v>
      </c>
      <c r="AJ21" s="2">
        <v>3.0</v>
      </c>
      <c r="AK21" s="2">
        <v>3.0</v>
      </c>
      <c r="AL21" s="2">
        <v>2.0</v>
      </c>
      <c r="AM21" s="2">
        <v>3.0</v>
      </c>
      <c r="AN21" s="2">
        <v>3.0</v>
      </c>
      <c r="AO21" s="2">
        <v>3.0</v>
      </c>
      <c r="AP21" s="2">
        <v>3.0</v>
      </c>
      <c r="AQ21" s="2">
        <v>3.0</v>
      </c>
      <c r="AR21" s="2">
        <v>3.0</v>
      </c>
      <c r="AS21" s="2">
        <v>3.0</v>
      </c>
      <c r="AT21" s="2">
        <v>3.0</v>
      </c>
      <c r="AU21" s="2">
        <v>3.0</v>
      </c>
      <c r="AV21" s="2">
        <v>3.0</v>
      </c>
      <c r="AW21" s="2">
        <v>3.0</v>
      </c>
      <c r="AX21" s="2">
        <v>3.0</v>
      </c>
      <c r="AY21" s="2">
        <v>3.0</v>
      </c>
      <c r="AZ21" s="2">
        <v>3.0</v>
      </c>
      <c r="BA21" s="2">
        <v>3.0</v>
      </c>
      <c r="BB21" s="2">
        <v>3.0</v>
      </c>
      <c r="BC21" s="2">
        <v>3.0</v>
      </c>
      <c r="BD21" s="2">
        <v>3.0</v>
      </c>
      <c r="BE21" s="2">
        <v>3.0</v>
      </c>
      <c r="BF21" s="2">
        <v>3.0</v>
      </c>
      <c r="BG21" s="2">
        <v>3.0</v>
      </c>
      <c r="BH21" s="2">
        <v>3.0</v>
      </c>
      <c r="BI21" s="2">
        <v>3.0</v>
      </c>
      <c r="BJ21" s="2">
        <v>3.0</v>
      </c>
    </row>
    <row r="22">
      <c r="A22" s="1">
        <v>43328.5475090625</v>
      </c>
      <c r="B22" s="2" t="s">
        <v>82</v>
      </c>
      <c r="C22" s="2">
        <v>3.0</v>
      </c>
      <c r="D22" s="2">
        <v>3.0</v>
      </c>
      <c r="E22" s="2">
        <v>3.0</v>
      </c>
      <c r="F22" s="2">
        <v>3.0</v>
      </c>
      <c r="G22" s="2">
        <v>3.0</v>
      </c>
      <c r="H22" s="2">
        <v>3.0</v>
      </c>
      <c r="I22" s="2">
        <v>3.0</v>
      </c>
      <c r="J22" s="2">
        <v>3.0</v>
      </c>
      <c r="K22" s="2">
        <v>3.0</v>
      </c>
      <c r="L22" s="2">
        <v>3.0</v>
      </c>
      <c r="M22" s="2">
        <v>3.0</v>
      </c>
      <c r="N22" s="2">
        <v>3.0</v>
      </c>
      <c r="O22" s="2">
        <v>3.0</v>
      </c>
      <c r="P22" s="2">
        <v>3.0</v>
      </c>
      <c r="Q22" s="2">
        <v>3.0</v>
      </c>
      <c r="R22" s="2">
        <v>3.0</v>
      </c>
      <c r="S22" s="2">
        <v>3.0</v>
      </c>
      <c r="T22" s="2">
        <v>3.0</v>
      </c>
      <c r="U22" s="2">
        <v>2.0</v>
      </c>
      <c r="V22" s="2">
        <v>2.0</v>
      </c>
      <c r="W22" s="2">
        <v>3.0</v>
      </c>
      <c r="X22" s="2">
        <v>3.0</v>
      </c>
      <c r="Y22" s="2">
        <v>3.0</v>
      </c>
      <c r="Z22" s="2">
        <v>2.0</v>
      </c>
      <c r="AA22" s="2">
        <v>2.0</v>
      </c>
      <c r="AB22" s="2">
        <v>3.0</v>
      </c>
      <c r="AC22" s="2">
        <v>2.0</v>
      </c>
      <c r="AD22" s="2">
        <v>3.0</v>
      </c>
      <c r="AE22" s="2">
        <v>3.0</v>
      </c>
      <c r="AF22" s="2">
        <v>2.0</v>
      </c>
      <c r="AG22" s="2">
        <v>3.0</v>
      </c>
      <c r="AH22" s="2">
        <v>3.0</v>
      </c>
      <c r="AI22" s="2">
        <v>3.0</v>
      </c>
      <c r="AJ22" s="2">
        <v>3.0</v>
      </c>
      <c r="AK22" s="2">
        <v>3.0</v>
      </c>
      <c r="AL22" s="2">
        <v>2.0</v>
      </c>
      <c r="AM22" s="2">
        <v>3.0</v>
      </c>
      <c r="AN22" s="2">
        <v>3.0</v>
      </c>
      <c r="AO22" s="2">
        <v>3.0</v>
      </c>
      <c r="AP22" s="2">
        <v>3.0</v>
      </c>
      <c r="AQ22" s="2">
        <v>3.0</v>
      </c>
      <c r="AR22" s="2">
        <v>3.0</v>
      </c>
      <c r="AS22" s="2">
        <v>3.0</v>
      </c>
      <c r="AT22" s="2">
        <v>2.0</v>
      </c>
      <c r="AU22" s="2">
        <v>2.0</v>
      </c>
      <c r="AV22" s="2">
        <v>3.0</v>
      </c>
      <c r="AW22" s="2">
        <v>3.0</v>
      </c>
      <c r="AX22" s="2">
        <v>2.0</v>
      </c>
      <c r="AY22" s="2">
        <v>3.0</v>
      </c>
      <c r="AZ22" s="2">
        <v>2.0</v>
      </c>
      <c r="BA22" s="2">
        <v>3.0</v>
      </c>
      <c r="BB22" s="2">
        <v>3.0</v>
      </c>
      <c r="BC22" s="2">
        <v>3.0</v>
      </c>
      <c r="BD22" s="2">
        <v>3.0</v>
      </c>
      <c r="BE22" s="2">
        <v>3.0</v>
      </c>
      <c r="BF22" s="2">
        <v>3.0</v>
      </c>
      <c r="BG22" s="2">
        <v>3.0</v>
      </c>
      <c r="BH22" s="2">
        <v>3.0</v>
      </c>
      <c r="BI22" s="2">
        <v>3.0</v>
      </c>
      <c r="BJ22" s="2">
        <v>2.0</v>
      </c>
    </row>
    <row r="23">
      <c r="A23" s="1">
        <v>43328.54786925926</v>
      </c>
      <c r="B23" s="2" t="s">
        <v>83</v>
      </c>
      <c r="C23" s="2">
        <v>3.0</v>
      </c>
      <c r="D23" s="2">
        <v>3.0</v>
      </c>
      <c r="E23" s="2">
        <v>2.0</v>
      </c>
      <c r="F23" s="2">
        <v>3.0</v>
      </c>
      <c r="G23" s="2">
        <v>3.0</v>
      </c>
      <c r="H23" s="2">
        <v>3.0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3.0</v>
      </c>
      <c r="R23" s="2">
        <v>3.0</v>
      </c>
      <c r="S23" s="2">
        <v>3.0</v>
      </c>
      <c r="T23" s="2">
        <v>3.0</v>
      </c>
      <c r="U23" s="2">
        <v>2.0</v>
      </c>
      <c r="V23" s="2">
        <v>2.0</v>
      </c>
      <c r="W23" s="2">
        <v>3.0</v>
      </c>
      <c r="X23" s="2">
        <v>2.0</v>
      </c>
      <c r="Y23" s="2">
        <v>3.0</v>
      </c>
      <c r="Z23" s="2">
        <v>2.0</v>
      </c>
      <c r="AA23" s="2">
        <v>3.0</v>
      </c>
      <c r="AB23" s="2">
        <v>3.0</v>
      </c>
      <c r="AC23" s="2">
        <v>3.0</v>
      </c>
      <c r="AD23" s="2">
        <v>3.0</v>
      </c>
      <c r="AE23" s="2">
        <v>3.0</v>
      </c>
      <c r="AF23" s="2">
        <v>3.0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3.0</v>
      </c>
      <c r="AM23" s="2">
        <v>3.0</v>
      </c>
      <c r="AN23" s="2">
        <v>3.0</v>
      </c>
      <c r="AO23" s="2">
        <v>2.0</v>
      </c>
      <c r="AP23" s="2">
        <v>3.0</v>
      </c>
      <c r="AQ23" s="2">
        <v>3.0</v>
      </c>
      <c r="AR23" s="2">
        <v>3.0</v>
      </c>
      <c r="AS23" s="2">
        <v>3.0</v>
      </c>
      <c r="AT23" s="2">
        <v>3.0</v>
      </c>
      <c r="AU23" s="2">
        <v>3.0</v>
      </c>
      <c r="AV23" s="2">
        <v>3.0</v>
      </c>
      <c r="AW23" s="2">
        <v>3.0</v>
      </c>
      <c r="AX23" s="2">
        <v>3.0</v>
      </c>
      <c r="AY23" s="2">
        <v>2.0</v>
      </c>
      <c r="AZ23" s="2">
        <v>2.0</v>
      </c>
      <c r="BA23" s="2">
        <v>2.0</v>
      </c>
      <c r="BB23" s="2">
        <v>3.0</v>
      </c>
      <c r="BC23" s="2">
        <v>2.0</v>
      </c>
      <c r="BD23" s="2">
        <v>3.0</v>
      </c>
      <c r="BE23" s="2">
        <v>3.0</v>
      </c>
      <c r="BF23" s="2">
        <v>3.0</v>
      </c>
      <c r="BG23" s="2">
        <v>3.0</v>
      </c>
      <c r="BH23" s="2">
        <v>3.0</v>
      </c>
      <c r="BI23" s="2">
        <v>3.0</v>
      </c>
      <c r="BJ23" s="2">
        <v>3.0</v>
      </c>
    </row>
    <row r="24">
      <c r="A24" s="1">
        <v>43328.54790597223</v>
      </c>
      <c r="B24" s="2" t="s">
        <v>84</v>
      </c>
      <c r="C24" s="2">
        <v>3.0</v>
      </c>
      <c r="D24" s="2">
        <v>3.0</v>
      </c>
      <c r="E24" s="2">
        <v>3.0</v>
      </c>
      <c r="F24" s="2">
        <v>3.0</v>
      </c>
      <c r="G24" s="2">
        <v>3.0</v>
      </c>
      <c r="H24" s="2">
        <v>1.0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1.0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1.0</v>
      </c>
      <c r="U24" s="2">
        <v>3.0</v>
      </c>
      <c r="V24" s="2">
        <v>3.0</v>
      </c>
      <c r="W24" s="2">
        <v>3.0</v>
      </c>
      <c r="X24" s="2">
        <v>3.0</v>
      </c>
      <c r="Y24" s="2">
        <v>3.0</v>
      </c>
      <c r="Z24" s="2">
        <v>1.0</v>
      </c>
      <c r="AA24" s="2">
        <v>3.0</v>
      </c>
      <c r="AB24" s="2">
        <v>3.0</v>
      </c>
      <c r="AC24" s="2">
        <v>3.0</v>
      </c>
      <c r="AD24" s="2">
        <v>3.0</v>
      </c>
      <c r="AE24" s="2">
        <v>3.0</v>
      </c>
      <c r="AF24" s="2">
        <v>1.0</v>
      </c>
      <c r="AG24" s="2">
        <v>3.0</v>
      </c>
      <c r="AH24" s="2">
        <v>3.0</v>
      </c>
      <c r="AI24" s="2">
        <v>3.0</v>
      </c>
      <c r="AJ24" s="2">
        <v>3.0</v>
      </c>
      <c r="AK24" s="2">
        <v>3.0</v>
      </c>
      <c r="AL24" s="2">
        <v>1.0</v>
      </c>
      <c r="AM24" s="2">
        <v>3.0</v>
      </c>
      <c r="AN24" s="2">
        <v>3.0</v>
      </c>
      <c r="AO24" s="2">
        <v>3.0</v>
      </c>
      <c r="AP24" s="2">
        <v>3.0</v>
      </c>
      <c r="AQ24" s="2">
        <v>3.0</v>
      </c>
      <c r="AR24" s="2">
        <v>1.0</v>
      </c>
      <c r="AS24" s="2">
        <v>3.0</v>
      </c>
      <c r="AT24" s="2">
        <v>3.0</v>
      </c>
      <c r="AU24" s="2">
        <v>3.0</v>
      </c>
      <c r="AV24" s="2">
        <v>3.0</v>
      </c>
      <c r="AW24" s="2">
        <v>3.0</v>
      </c>
      <c r="AX24" s="2">
        <v>1.0</v>
      </c>
      <c r="AY24" s="2">
        <v>3.0</v>
      </c>
      <c r="AZ24" s="2">
        <v>3.0</v>
      </c>
      <c r="BA24" s="2">
        <v>3.0</v>
      </c>
      <c r="BB24" s="2">
        <v>3.0</v>
      </c>
      <c r="BC24" s="2">
        <v>3.0</v>
      </c>
      <c r="BD24" s="2">
        <v>1.0</v>
      </c>
      <c r="BE24" s="2">
        <v>3.0</v>
      </c>
      <c r="BF24" s="2">
        <v>3.0</v>
      </c>
      <c r="BG24" s="2">
        <v>3.0</v>
      </c>
      <c r="BH24" s="2">
        <v>3.0</v>
      </c>
      <c r="BI24" s="2">
        <v>3.0</v>
      </c>
      <c r="BJ24" s="2">
        <v>1.0</v>
      </c>
    </row>
    <row r="25">
      <c r="A25" s="1">
        <v>43328.54809844907</v>
      </c>
      <c r="B25" s="2" t="s">
        <v>85</v>
      </c>
      <c r="C25" s="2">
        <v>3.0</v>
      </c>
      <c r="D25" s="2">
        <v>3.0</v>
      </c>
      <c r="E25" s="2">
        <v>3.0</v>
      </c>
      <c r="F25" s="2">
        <v>3.0</v>
      </c>
      <c r="G25" s="2">
        <v>3.0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3.0</v>
      </c>
      <c r="Q25" s="2">
        <v>3.0</v>
      </c>
      <c r="R25" s="2">
        <v>3.0</v>
      </c>
      <c r="S25" s="2">
        <v>3.0</v>
      </c>
      <c r="T25" s="2">
        <v>3.0</v>
      </c>
      <c r="U25" s="2">
        <v>3.0</v>
      </c>
      <c r="V25" s="2">
        <v>3.0</v>
      </c>
      <c r="W25" s="2">
        <v>3.0</v>
      </c>
      <c r="X25" s="2">
        <v>3.0</v>
      </c>
      <c r="Y25" s="2">
        <v>3.0</v>
      </c>
      <c r="Z25" s="2">
        <v>3.0</v>
      </c>
      <c r="AA25" s="2">
        <v>3.0</v>
      </c>
      <c r="AB25" s="2">
        <v>3.0</v>
      </c>
      <c r="AC25" s="2">
        <v>3.0</v>
      </c>
      <c r="AD25" s="2">
        <v>3.0</v>
      </c>
      <c r="AE25" s="2">
        <v>3.0</v>
      </c>
      <c r="AF25" s="2">
        <v>3.0</v>
      </c>
      <c r="AG25" s="2">
        <v>3.0</v>
      </c>
      <c r="AH25" s="2">
        <v>3.0</v>
      </c>
      <c r="AI25" s="2">
        <v>3.0</v>
      </c>
      <c r="AJ25" s="2">
        <v>3.0</v>
      </c>
      <c r="AK25" s="2">
        <v>3.0</v>
      </c>
      <c r="AL25" s="2">
        <v>3.0</v>
      </c>
      <c r="AM25" s="2">
        <v>3.0</v>
      </c>
      <c r="AN25" s="2">
        <v>3.0</v>
      </c>
      <c r="AO25" s="2">
        <v>3.0</v>
      </c>
      <c r="AP25" s="2">
        <v>3.0</v>
      </c>
      <c r="AQ25" s="2">
        <v>3.0</v>
      </c>
      <c r="AR25" s="2">
        <v>3.0</v>
      </c>
      <c r="AS25" s="2">
        <v>3.0</v>
      </c>
      <c r="AT25" s="2">
        <v>3.0</v>
      </c>
      <c r="AU25" s="2">
        <v>3.0</v>
      </c>
      <c r="AV25" s="2">
        <v>3.0</v>
      </c>
      <c r="AW25" s="2">
        <v>3.0</v>
      </c>
      <c r="AX25" s="2">
        <v>3.0</v>
      </c>
      <c r="AY25" s="2">
        <v>3.0</v>
      </c>
      <c r="AZ25" s="2">
        <v>3.0</v>
      </c>
      <c r="BA25" s="2">
        <v>3.0</v>
      </c>
      <c r="BB25" s="2">
        <v>3.0</v>
      </c>
      <c r="BC25" s="2">
        <v>3.0</v>
      </c>
      <c r="BD25" s="2">
        <v>3.0</v>
      </c>
      <c r="BE25" s="2">
        <v>3.0</v>
      </c>
      <c r="BF25" s="2">
        <v>3.0</v>
      </c>
      <c r="BG25" s="2">
        <v>3.0</v>
      </c>
      <c r="BH25" s="2">
        <v>3.0</v>
      </c>
      <c r="BI25" s="2">
        <v>3.0</v>
      </c>
      <c r="BJ25" s="2">
        <v>3.0</v>
      </c>
    </row>
    <row r="26">
      <c r="A26" s="1">
        <v>43328.54821813657</v>
      </c>
      <c r="B26" s="2" t="s">
        <v>86</v>
      </c>
      <c r="C26" s="2">
        <v>2.0</v>
      </c>
      <c r="D26" s="2">
        <v>3.0</v>
      </c>
      <c r="E26" s="2">
        <v>2.0</v>
      </c>
      <c r="F26" s="2">
        <v>3.0</v>
      </c>
      <c r="G26" s="2">
        <v>3.0</v>
      </c>
      <c r="H26" s="2">
        <v>1.0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1.0</v>
      </c>
      <c r="O26" s="2">
        <v>3.0</v>
      </c>
      <c r="P26" s="2">
        <v>3.0</v>
      </c>
      <c r="Q26" s="2">
        <v>3.0</v>
      </c>
      <c r="R26" s="2">
        <v>3.0</v>
      </c>
      <c r="S26" s="2">
        <v>2.0</v>
      </c>
      <c r="T26" s="2">
        <v>3.0</v>
      </c>
      <c r="U26" s="2">
        <v>2.0</v>
      </c>
      <c r="V26" s="2">
        <v>3.0</v>
      </c>
      <c r="W26" s="2">
        <v>3.0</v>
      </c>
      <c r="X26" s="2">
        <v>3.0</v>
      </c>
      <c r="Y26" s="2">
        <v>3.0</v>
      </c>
      <c r="Z26" s="2">
        <v>3.0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1.0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1.0</v>
      </c>
      <c r="AM26" s="2">
        <v>3.0</v>
      </c>
      <c r="AN26" s="2">
        <v>3.0</v>
      </c>
      <c r="AO26" s="2">
        <v>1.0</v>
      </c>
      <c r="AP26" s="2">
        <v>2.0</v>
      </c>
      <c r="AQ26" s="2">
        <v>2.0</v>
      </c>
      <c r="AR26" s="2">
        <v>2.0</v>
      </c>
      <c r="AS26" s="2">
        <v>3.0</v>
      </c>
      <c r="AT26" s="2">
        <v>3.0</v>
      </c>
      <c r="AU26" s="2">
        <v>3.0</v>
      </c>
      <c r="AV26" s="2">
        <v>3.0</v>
      </c>
      <c r="AW26" s="2">
        <v>3.0</v>
      </c>
      <c r="AX26" s="2">
        <v>1.0</v>
      </c>
      <c r="AY26" s="2">
        <v>3.0</v>
      </c>
      <c r="AZ26" s="2">
        <v>3.0</v>
      </c>
      <c r="BA26" s="2">
        <v>1.0</v>
      </c>
      <c r="BB26" s="2">
        <v>3.0</v>
      </c>
      <c r="BC26" s="2">
        <v>3.0</v>
      </c>
      <c r="BD26" s="2">
        <v>1.0</v>
      </c>
      <c r="BE26" s="2">
        <v>3.0</v>
      </c>
      <c r="BF26" s="2">
        <v>3.0</v>
      </c>
      <c r="BG26" s="2">
        <v>1.0</v>
      </c>
      <c r="BH26" s="2">
        <v>3.0</v>
      </c>
      <c r="BI26" s="2">
        <v>1.0</v>
      </c>
      <c r="BJ26" s="2">
        <v>1.0</v>
      </c>
    </row>
    <row r="27">
      <c r="A27" s="1">
        <v>43328.54846780092</v>
      </c>
      <c r="B27" s="2" t="s">
        <v>87</v>
      </c>
      <c r="C27" s="2">
        <v>3.0</v>
      </c>
      <c r="D27" s="2">
        <v>2.0</v>
      </c>
      <c r="E27" s="2">
        <v>3.0</v>
      </c>
      <c r="F27" s="2">
        <v>3.0</v>
      </c>
      <c r="G27" s="2">
        <v>3.0</v>
      </c>
      <c r="H27" s="2">
        <v>3.0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3.0</v>
      </c>
      <c r="Q27" s="2">
        <v>3.0</v>
      </c>
      <c r="R27" s="2">
        <v>3.0</v>
      </c>
      <c r="S27" s="2">
        <v>3.0</v>
      </c>
      <c r="T27" s="2">
        <v>3.0</v>
      </c>
      <c r="U27" s="2">
        <v>3.0</v>
      </c>
      <c r="V27" s="2">
        <v>3.0</v>
      </c>
      <c r="W27" s="2">
        <v>3.0</v>
      </c>
      <c r="X27" s="2">
        <v>3.0</v>
      </c>
      <c r="Y27" s="2">
        <v>3.0</v>
      </c>
      <c r="Z27" s="2">
        <v>3.0</v>
      </c>
      <c r="AA27" s="2">
        <v>3.0</v>
      </c>
      <c r="AB27" s="2">
        <v>2.0</v>
      </c>
      <c r="AC27" s="2">
        <v>2.0</v>
      </c>
      <c r="AD27" s="2">
        <v>3.0</v>
      </c>
      <c r="AE27" s="2">
        <v>2.0</v>
      </c>
      <c r="AF27" s="2">
        <v>2.0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3.0</v>
      </c>
      <c r="AN27" s="2">
        <v>3.0</v>
      </c>
      <c r="AO27" s="2">
        <v>2.0</v>
      </c>
      <c r="AP27" s="2">
        <v>3.0</v>
      </c>
      <c r="AQ27" s="2">
        <v>3.0</v>
      </c>
      <c r="AR27" s="2">
        <v>3.0</v>
      </c>
      <c r="AS27" s="2">
        <v>2.0</v>
      </c>
      <c r="AT27" s="2">
        <v>3.0</v>
      </c>
      <c r="AU27" s="2">
        <v>2.0</v>
      </c>
      <c r="AV27" s="2">
        <v>3.0</v>
      </c>
      <c r="AW27" s="2">
        <v>3.0</v>
      </c>
      <c r="AX27" s="2">
        <v>2.0</v>
      </c>
      <c r="AY27" s="2">
        <v>3.0</v>
      </c>
      <c r="AZ27" s="2">
        <v>3.0</v>
      </c>
      <c r="BA27" s="2">
        <v>3.0</v>
      </c>
      <c r="BB27" s="2">
        <v>3.0</v>
      </c>
      <c r="BC27" s="2">
        <v>3.0</v>
      </c>
      <c r="BD27" s="2">
        <v>3.0</v>
      </c>
      <c r="BE27" s="2">
        <v>3.0</v>
      </c>
      <c r="BF27" s="2">
        <v>2.0</v>
      </c>
      <c r="BG27" s="2">
        <v>3.0</v>
      </c>
      <c r="BH27" s="2">
        <v>3.0</v>
      </c>
      <c r="BI27" s="2">
        <v>3.0</v>
      </c>
      <c r="BJ27" s="2">
        <v>3.0</v>
      </c>
    </row>
    <row r="28">
      <c r="A28" s="1">
        <v>43328.54857619213</v>
      </c>
      <c r="B28" s="2" t="s">
        <v>88</v>
      </c>
      <c r="C28" s="2">
        <v>2.0</v>
      </c>
      <c r="D28" s="2">
        <v>3.0</v>
      </c>
      <c r="E28" s="2">
        <v>3.0</v>
      </c>
      <c r="F28" s="2">
        <v>3.0</v>
      </c>
      <c r="G28" s="2">
        <v>3.0</v>
      </c>
      <c r="H28" s="2">
        <v>3.0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3.0</v>
      </c>
      <c r="Q28" s="2">
        <v>3.0</v>
      </c>
      <c r="R28" s="2">
        <v>3.0</v>
      </c>
      <c r="S28" s="2">
        <v>3.0</v>
      </c>
      <c r="T28" s="2">
        <v>3.0</v>
      </c>
      <c r="U28" s="2">
        <v>3.0</v>
      </c>
      <c r="V28" s="2">
        <v>3.0</v>
      </c>
      <c r="W28" s="2">
        <v>3.0</v>
      </c>
      <c r="X28" s="2">
        <v>3.0</v>
      </c>
      <c r="Y28" s="2">
        <v>3.0</v>
      </c>
      <c r="Z28" s="2">
        <v>3.0</v>
      </c>
      <c r="AA28" s="2">
        <v>3.0</v>
      </c>
      <c r="AB28" s="2">
        <v>3.0</v>
      </c>
      <c r="AC28" s="2">
        <v>3.0</v>
      </c>
      <c r="AD28" s="2">
        <v>3.0</v>
      </c>
      <c r="AE28" s="2">
        <v>3.0</v>
      </c>
      <c r="AF28" s="2">
        <v>3.0</v>
      </c>
      <c r="AG28" s="2">
        <v>3.0</v>
      </c>
      <c r="AH28" s="2">
        <v>3.0</v>
      </c>
      <c r="AI28" s="2">
        <v>3.0</v>
      </c>
      <c r="AJ28" s="2">
        <v>3.0</v>
      </c>
      <c r="AK28" s="2">
        <v>3.0</v>
      </c>
      <c r="AL28" s="2">
        <v>3.0</v>
      </c>
      <c r="AM28" s="2">
        <v>3.0</v>
      </c>
      <c r="AN28" s="2">
        <v>3.0</v>
      </c>
      <c r="AO28" s="2">
        <v>3.0</v>
      </c>
      <c r="AP28" s="2">
        <v>3.0</v>
      </c>
      <c r="AQ28" s="2">
        <v>3.0</v>
      </c>
      <c r="AR28" s="2">
        <v>3.0</v>
      </c>
      <c r="AS28" s="2">
        <v>3.0</v>
      </c>
      <c r="AT28" s="2">
        <v>3.0</v>
      </c>
      <c r="AU28" s="2">
        <v>3.0</v>
      </c>
      <c r="AV28" s="2">
        <v>3.0</v>
      </c>
      <c r="AW28" s="2">
        <v>3.0</v>
      </c>
      <c r="AX28" s="2">
        <v>3.0</v>
      </c>
      <c r="AY28" s="2">
        <v>3.0</v>
      </c>
      <c r="AZ28" s="2">
        <v>3.0</v>
      </c>
      <c r="BA28" s="2">
        <v>3.0</v>
      </c>
      <c r="BB28" s="2">
        <v>3.0</v>
      </c>
      <c r="BC28" s="2">
        <v>3.0</v>
      </c>
      <c r="BD28" s="2">
        <v>3.0</v>
      </c>
      <c r="BE28" s="2">
        <v>3.0</v>
      </c>
      <c r="BF28" s="2">
        <v>3.0</v>
      </c>
      <c r="BG28" s="2">
        <v>3.0</v>
      </c>
      <c r="BH28" s="2">
        <v>3.0</v>
      </c>
      <c r="BI28" s="2">
        <v>3.0</v>
      </c>
      <c r="BJ28" s="2">
        <v>3.0</v>
      </c>
    </row>
    <row r="29">
      <c r="A29" s="1">
        <v>43328.54878413194</v>
      </c>
      <c r="B29" s="2" t="s">
        <v>89</v>
      </c>
      <c r="C29" s="2">
        <v>3.0</v>
      </c>
      <c r="D29" s="2">
        <v>3.0</v>
      </c>
      <c r="E29" s="2">
        <v>3.0</v>
      </c>
      <c r="F29" s="2">
        <v>3.0</v>
      </c>
      <c r="G29" s="2">
        <v>3.0</v>
      </c>
      <c r="H29" s="2">
        <v>3.0</v>
      </c>
      <c r="I29" s="2">
        <v>3.0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3.0</v>
      </c>
      <c r="R29" s="2">
        <v>3.0</v>
      </c>
      <c r="S29" s="2">
        <v>3.0</v>
      </c>
      <c r="T29" s="2">
        <v>3.0</v>
      </c>
      <c r="U29" s="2">
        <v>3.0</v>
      </c>
      <c r="V29" s="2">
        <v>3.0</v>
      </c>
      <c r="W29" s="2">
        <v>3.0</v>
      </c>
      <c r="X29" s="2">
        <v>3.0</v>
      </c>
      <c r="Y29" s="2">
        <v>3.0</v>
      </c>
      <c r="Z29" s="2">
        <v>2.0</v>
      </c>
      <c r="AA29" s="2">
        <v>3.0</v>
      </c>
      <c r="AB29" s="2">
        <v>3.0</v>
      </c>
      <c r="AC29" s="2">
        <v>3.0</v>
      </c>
      <c r="AD29" s="2">
        <v>3.0</v>
      </c>
      <c r="AE29" s="2">
        <v>3.0</v>
      </c>
      <c r="AF29" s="2">
        <v>1.0</v>
      </c>
      <c r="AG29" s="2">
        <v>3.0</v>
      </c>
      <c r="AH29" s="2">
        <v>3.0</v>
      </c>
      <c r="AI29" s="2">
        <v>3.0</v>
      </c>
      <c r="AJ29" s="2">
        <v>3.0</v>
      </c>
      <c r="AK29" s="2">
        <v>3.0</v>
      </c>
      <c r="AL29" s="2">
        <v>3.0</v>
      </c>
      <c r="AM29" s="2">
        <v>3.0</v>
      </c>
      <c r="AN29" s="2">
        <v>3.0</v>
      </c>
      <c r="AO29" s="2">
        <v>3.0</v>
      </c>
      <c r="AP29" s="2">
        <v>3.0</v>
      </c>
      <c r="AQ29" s="2">
        <v>3.0</v>
      </c>
      <c r="AR29" s="2">
        <v>2.0</v>
      </c>
      <c r="AS29" s="2">
        <v>3.0</v>
      </c>
      <c r="AT29" s="2">
        <v>3.0</v>
      </c>
      <c r="AU29" s="2">
        <v>3.0</v>
      </c>
      <c r="AV29" s="2">
        <v>3.0</v>
      </c>
      <c r="AW29" s="2">
        <v>3.0</v>
      </c>
      <c r="AX29" s="2">
        <v>2.0</v>
      </c>
      <c r="AY29" s="2">
        <v>3.0</v>
      </c>
      <c r="AZ29" s="2">
        <v>3.0</v>
      </c>
      <c r="BA29" s="2">
        <v>3.0</v>
      </c>
      <c r="BB29" s="2">
        <v>3.0</v>
      </c>
      <c r="BC29" s="2">
        <v>3.0</v>
      </c>
      <c r="BD29" s="2">
        <v>2.0</v>
      </c>
      <c r="BE29" s="2">
        <v>3.0</v>
      </c>
      <c r="BF29" s="2">
        <v>3.0</v>
      </c>
      <c r="BG29" s="2">
        <v>3.0</v>
      </c>
      <c r="BH29" s="2">
        <v>3.0</v>
      </c>
      <c r="BI29" s="2">
        <v>3.0</v>
      </c>
      <c r="BJ29" s="2">
        <v>3.0</v>
      </c>
    </row>
    <row r="30">
      <c r="A30" s="1">
        <v>43328.549911469905</v>
      </c>
      <c r="B30" s="2" t="s">
        <v>90</v>
      </c>
      <c r="C30" s="2">
        <v>3.0</v>
      </c>
      <c r="D30" s="2">
        <v>3.0</v>
      </c>
      <c r="E30" s="2">
        <v>3.0</v>
      </c>
      <c r="F30" s="2">
        <v>3.0</v>
      </c>
      <c r="G30" s="2">
        <v>3.0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3.0</v>
      </c>
      <c r="R30" s="2">
        <v>3.0</v>
      </c>
      <c r="S30" s="2">
        <v>3.0</v>
      </c>
      <c r="T30" s="2">
        <v>3.0</v>
      </c>
      <c r="U30" s="2">
        <v>2.0</v>
      </c>
      <c r="V30" s="2">
        <v>2.0</v>
      </c>
      <c r="W30" s="2">
        <v>3.0</v>
      </c>
      <c r="X30" s="2">
        <v>2.0</v>
      </c>
      <c r="Y30" s="2">
        <v>3.0</v>
      </c>
      <c r="Z30" s="2">
        <v>2.0</v>
      </c>
      <c r="AA30" s="2">
        <v>3.0</v>
      </c>
      <c r="AB30" s="2">
        <v>3.0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2.0</v>
      </c>
      <c r="AN30" s="2">
        <v>3.0</v>
      </c>
      <c r="AO30" s="2">
        <v>3.0</v>
      </c>
      <c r="AP30" s="2">
        <v>3.0</v>
      </c>
      <c r="AQ30" s="2">
        <v>2.0</v>
      </c>
      <c r="AR30" s="2">
        <v>3.0</v>
      </c>
      <c r="AS30" s="2">
        <v>3.0</v>
      </c>
      <c r="AT30" s="2">
        <v>3.0</v>
      </c>
      <c r="AU30" s="2">
        <v>3.0</v>
      </c>
      <c r="AV30" s="2">
        <v>3.0</v>
      </c>
      <c r="AW30" s="2">
        <v>3.0</v>
      </c>
      <c r="AX30" s="2">
        <v>3.0</v>
      </c>
      <c r="AY30" s="2">
        <v>3.0</v>
      </c>
      <c r="AZ30" s="2">
        <v>3.0</v>
      </c>
      <c r="BA30" s="2">
        <v>3.0</v>
      </c>
      <c r="BB30" s="2">
        <v>3.0</v>
      </c>
      <c r="BC30" s="2">
        <v>3.0</v>
      </c>
      <c r="BD30" s="2">
        <v>3.0</v>
      </c>
      <c r="BE30" s="2">
        <v>3.0</v>
      </c>
      <c r="BF30" s="2">
        <v>3.0</v>
      </c>
      <c r="BG30" s="2">
        <v>3.0</v>
      </c>
      <c r="BH30" s="2">
        <v>3.0</v>
      </c>
      <c r="BI30" s="2">
        <v>3.0</v>
      </c>
      <c r="BJ30" s="2">
        <v>3.0</v>
      </c>
    </row>
    <row r="31">
      <c r="A31" s="1">
        <v>43328.55011672454</v>
      </c>
      <c r="B31" s="2" t="s">
        <v>91</v>
      </c>
      <c r="C31" s="2">
        <v>2.0</v>
      </c>
      <c r="D31" s="2">
        <v>3.0</v>
      </c>
      <c r="E31" s="2">
        <v>3.0</v>
      </c>
      <c r="F31" s="2">
        <v>3.0</v>
      </c>
      <c r="G31" s="2">
        <v>3.0</v>
      </c>
      <c r="H31" s="2">
        <v>1.0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1.0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1.0</v>
      </c>
      <c r="U31" s="2">
        <v>3.0</v>
      </c>
      <c r="V31" s="2">
        <v>3.0</v>
      </c>
      <c r="W31" s="2">
        <v>3.0</v>
      </c>
      <c r="X31" s="2">
        <v>3.0</v>
      </c>
      <c r="Y31" s="2">
        <v>3.0</v>
      </c>
      <c r="Z31" s="2">
        <v>1.0</v>
      </c>
      <c r="AA31" s="2">
        <v>3.0</v>
      </c>
      <c r="AB31" s="2">
        <v>3.0</v>
      </c>
      <c r="AC31" s="2">
        <v>3.0</v>
      </c>
      <c r="AD31" s="2">
        <v>3.0</v>
      </c>
      <c r="AE31" s="2">
        <v>3.0</v>
      </c>
      <c r="AF31" s="2">
        <v>1.0</v>
      </c>
      <c r="AG31" s="2">
        <v>3.0</v>
      </c>
      <c r="AH31" s="2">
        <v>3.0</v>
      </c>
      <c r="AI31" s="2">
        <v>3.0</v>
      </c>
      <c r="AJ31" s="2">
        <v>3.0</v>
      </c>
      <c r="AK31" s="2">
        <v>3.0</v>
      </c>
      <c r="AL31" s="2">
        <v>1.0</v>
      </c>
      <c r="AM31" s="2">
        <v>3.0</v>
      </c>
      <c r="AN31" s="2">
        <v>3.0</v>
      </c>
      <c r="AO31" s="2">
        <v>3.0</v>
      </c>
      <c r="AP31" s="2">
        <v>3.0</v>
      </c>
      <c r="AQ31" s="2">
        <v>3.0</v>
      </c>
      <c r="AR31" s="2">
        <v>1.0</v>
      </c>
      <c r="AS31" s="2">
        <v>3.0</v>
      </c>
      <c r="AT31" s="2">
        <v>3.0</v>
      </c>
      <c r="AU31" s="2">
        <v>3.0</v>
      </c>
      <c r="AV31" s="2">
        <v>3.0</v>
      </c>
      <c r="AW31" s="2">
        <v>3.0</v>
      </c>
      <c r="AX31" s="2">
        <v>1.0</v>
      </c>
      <c r="AY31" s="2">
        <v>3.0</v>
      </c>
      <c r="AZ31" s="2">
        <v>3.0</v>
      </c>
      <c r="BA31" s="2">
        <v>3.0</v>
      </c>
      <c r="BB31" s="2">
        <v>3.0</v>
      </c>
      <c r="BC31" s="2">
        <v>3.0</v>
      </c>
      <c r="BD31" s="2">
        <v>1.0</v>
      </c>
      <c r="BE31" s="2">
        <v>3.0</v>
      </c>
      <c r="BF31" s="2">
        <v>3.0</v>
      </c>
      <c r="BG31" s="2">
        <v>3.0</v>
      </c>
      <c r="BH31" s="2">
        <v>3.0</v>
      </c>
      <c r="BI31" s="2">
        <v>3.0</v>
      </c>
      <c r="BJ31" s="2">
        <v>1.0</v>
      </c>
    </row>
    <row r="32">
      <c r="A32" s="1">
        <v>43328.550377418986</v>
      </c>
      <c r="B32" s="2" t="s">
        <v>92</v>
      </c>
      <c r="C32" s="2">
        <v>3.0</v>
      </c>
      <c r="D32" s="2">
        <v>3.0</v>
      </c>
      <c r="E32" s="2">
        <v>3.0</v>
      </c>
      <c r="F32" s="2">
        <v>3.0</v>
      </c>
      <c r="G32" s="2">
        <v>2.0</v>
      </c>
      <c r="H32" s="2">
        <v>3.0</v>
      </c>
      <c r="I32" s="2">
        <v>3.0</v>
      </c>
      <c r="J32" s="2">
        <v>3.0</v>
      </c>
      <c r="K32" s="2">
        <v>3.0</v>
      </c>
      <c r="L32" s="2">
        <v>3.0</v>
      </c>
      <c r="M32" s="2">
        <v>3.0</v>
      </c>
      <c r="N32" s="2">
        <v>3.0</v>
      </c>
      <c r="O32" s="2">
        <v>3.0</v>
      </c>
      <c r="P32" s="2">
        <v>3.0</v>
      </c>
      <c r="Q32" s="2">
        <v>3.0</v>
      </c>
      <c r="R32" s="2">
        <v>3.0</v>
      </c>
      <c r="S32" s="2">
        <v>3.0</v>
      </c>
      <c r="T32" s="2">
        <v>3.0</v>
      </c>
      <c r="U32" s="2">
        <v>3.0</v>
      </c>
      <c r="V32" s="2">
        <v>3.0</v>
      </c>
      <c r="W32" s="2">
        <v>3.0</v>
      </c>
      <c r="X32" s="2">
        <v>3.0</v>
      </c>
      <c r="Y32" s="2">
        <v>3.0</v>
      </c>
      <c r="Z32" s="2">
        <v>3.0</v>
      </c>
      <c r="AA32" s="2">
        <v>3.0</v>
      </c>
      <c r="AB32" s="2">
        <v>3.0</v>
      </c>
      <c r="AC32" s="2">
        <v>3.0</v>
      </c>
      <c r="AD32" s="2">
        <v>3.0</v>
      </c>
      <c r="AE32" s="2">
        <v>3.0</v>
      </c>
      <c r="AF32" s="2">
        <v>3.0</v>
      </c>
      <c r="AG32" s="2">
        <v>3.0</v>
      </c>
      <c r="AH32" s="2">
        <v>3.0</v>
      </c>
      <c r="AI32" s="2">
        <v>3.0</v>
      </c>
      <c r="AJ32" s="2">
        <v>3.0</v>
      </c>
      <c r="AK32" s="2">
        <v>3.0</v>
      </c>
      <c r="AL32" s="2">
        <v>3.0</v>
      </c>
      <c r="AM32" s="2">
        <v>3.0</v>
      </c>
      <c r="AN32" s="2">
        <v>3.0</v>
      </c>
      <c r="AO32" s="2">
        <v>3.0</v>
      </c>
      <c r="AP32" s="2">
        <v>3.0</v>
      </c>
      <c r="AQ32" s="2">
        <v>2.0</v>
      </c>
      <c r="AR32" s="2">
        <v>3.0</v>
      </c>
      <c r="AS32" s="2">
        <v>3.0</v>
      </c>
      <c r="AT32" s="2">
        <v>3.0</v>
      </c>
      <c r="AU32" s="2">
        <v>3.0</v>
      </c>
      <c r="AV32" s="2">
        <v>3.0</v>
      </c>
      <c r="AW32" s="2">
        <v>3.0</v>
      </c>
      <c r="AX32" s="2">
        <v>3.0</v>
      </c>
      <c r="AY32" s="2">
        <v>3.0</v>
      </c>
      <c r="AZ32" s="2">
        <v>3.0</v>
      </c>
      <c r="BA32" s="2">
        <v>3.0</v>
      </c>
      <c r="BB32" s="2">
        <v>3.0</v>
      </c>
      <c r="BC32" s="2">
        <v>3.0</v>
      </c>
      <c r="BD32" s="2">
        <v>3.0</v>
      </c>
      <c r="BE32" s="2">
        <v>3.0</v>
      </c>
      <c r="BF32" s="2">
        <v>3.0</v>
      </c>
      <c r="BG32" s="2">
        <v>3.0</v>
      </c>
      <c r="BH32" s="2">
        <v>3.0</v>
      </c>
      <c r="BI32" s="2">
        <v>3.0</v>
      </c>
      <c r="BJ32" s="2">
        <v>3.0</v>
      </c>
    </row>
    <row r="33">
      <c r="A33" s="1">
        <v>43328.551090891204</v>
      </c>
      <c r="B33" s="2" t="s">
        <v>93</v>
      </c>
      <c r="C33" s="2">
        <v>3.0</v>
      </c>
      <c r="D33" s="2">
        <v>3.0</v>
      </c>
      <c r="E33" s="2">
        <v>2.0</v>
      </c>
      <c r="F33" s="2">
        <v>3.0</v>
      </c>
      <c r="G33" s="2">
        <v>3.0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3.0</v>
      </c>
      <c r="Q33" s="2">
        <v>3.0</v>
      </c>
      <c r="R33" s="2">
        <v>3.0</v>
      </c>
      <c r="S33" s="2">
        <v>3.0</v>
      </c>
      <c r="T33" s="2">
        <v>3.0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3.0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3.0</v>
      </c>
      <c r="AH33" s="2">
        <v>3.0</v>
      </c>
      <c r="AI33" s="2">
        <v>3.0</v>
      </c>
      <c r="AJ33" s="2">
        <v>3.0</v>
      </c>
      <c r="AK33" s="2">
        <v>3.0</v>
      </c>
      <c r="AL33" s="2">
        <v>3.0</v>
      </c>
      <c r="AM33" s="2">
        <v>3.0</v>
      </c>
      <c r="AN33" s="2">
        <v>3.0</v>
      </c>
      <c r="AO33" s="2">
        <v>3.0</v>
      </c>
      <c r="AP33" s="2">
        <v>3.0</v>
      </c>
      <c r="AQ33" s="2">
        <v>3.0</v>
      </c>
      <c r="AR33" s="2">
        <v>3.0</v>
      </c>
      <c r="AS33" s="2">
        <v>3.0</v>
      </c>
      <c r="AT33" s="2">
        <v>3.0</v>
      </c>
      <c r="AU33" s="2">
        <v>3.0</v>
      </c>
      <c r="AV33" s="2">
        <v>3.0</v>
      </c>
      <c r="AW33" s="2">
        <v>3.0</v>
      </c>
      <c r="AX33" s="2">
        <v>3.0</v>
      </c>
      <c r="AY33" s="2">
        <v>3.0</v>
      </c>
      <c r="AZ33" s="2">
        <v>3.0</v>
      </c>
      <c r="BA33" s="2">
        <v>3.0</v>
      </c>
      <c r="BB33" s="2">
        <v>3.0</v>
      </c>
      <c r="BC33" s="2">
        <v>3.0</v>
      </c>
      <c r="BD33" s="2">
        <v>3.0</v>
      </c>
      <c r="BE33" s="2">
        <v>3.0</v>
      </c>
      <c r="BF33" s="2">
        <v>3.0</v>
      </c>
      <c r="BG33" s="2">
        <v>3.0</v>
      </c>
      <c r="BH33" s="2">
        <v>3.0</v>
      </c>
      <c r="BI33" s="2">
        <v>3.0</v>
      </c>
      <c r="BJ33" s="2">
        <v>3.0</v>
      </c>
    </row>
    <row r="34">
      <c r="A34" s="1">
        <v>43328.55158436343</v>
      </c>
      <c r="B34" s="2" t="s">
        <v>94</v>
      </c>
      <c r="C34" s="2">
        <v>3.0</v>
      </c>
      <c r="D34" s="2">
        <v>3.0</v>
      </c>
      <c r="E34" s="2">
        <v>2.0</v>
      </c>
      <c r="F34" s="2">
        <v>3.0</v>
      </c>
      <c r="G34" s="2">
        <v>3.0</v>
      </c>
      <c r="H34" s="2">
        <v>2.0</v>
      </c>
      <c r="I34" s="2">
        <v>3.0</v>
      </c>
      <c r="J34" s="2">
        <v>3.0</v>
      </c>
      <c r="K34" s="2">
        <v>2.0</v>
      </c>
      <c r="L34" s="2">
        <v>3.0</v>
      </c>
      <c r="M34" s="2">
        <v>3.0</v>
      </c>
      <c r="N34" s="2">
        <v>2.0</v>
      </c>
      <c r="O34" s="2">
        <v>3.0</v>
      </c>
      <c r="P34" s="2">
        <v>3.0</v>
      </c>
      <c r="Q34" s="2">
        <v>2.0</v>
      </c>
      <c r="R34" s="2">
        <v>3.0</v>
      </c>
      <c r="S34" s="2">
        <v>3.0</v>
      </c>
      <c r="T34" s="2">
        <v>2.0</v>
      </c>
      <c r="U34" s="2">
        <v>3.0</v>
      </c>
      <c r="V34" s="2">
        <v>3.0</v>
      </c>
      <c r="W34" s="2">
        <v>2.0</v>
      </c>
      <c r="X34" s="2">
        <v>3.0</v>
      </c>
      <c r="Y34" s="2">
        <v>3.0</v>
      </c>
      <c r="Z34" s="2">
        <v>2.0</v>
      </c>
      <c r="AA34" s="2">
        <v>3.0</v>
      </c>
      <c r="AB34" s="2">
        <v>3.0</v>
      </c>
      <c r="AC34" s="2">
        <v>2.0</v>
      </c>
      <c r="AD34" s="2">
        <v>3.0</v>
      </c>
      <c r="AE34" s="2">
        <v>3.0</v>
      </c>
      <c r="AF34" s="2">
        <v>2.0</v>
      </c>
      <c r="AG34" s="2">
        <v>3.0</v>
      </c>
      <c r="AH34" s="2">
        <v>3.0</v>
      </c>
      <c r="AI34" s="2">
        <v>2.0</v>
      </c>
      <c r="AJ34" s="2">
        <v>3.0</v>
      </c>
      <c r="AK34" s="2">
        <v>3.0</v>
      </c>
      <c r="AL34" s="2">
        <v>2.0</v>
      </c>
      <c r="AM34" s="2">
        <v>3.0</v>
      </c>
      <c r="AN34" s="2">
        <v>3.0</v>
      </c>
      <c r="AO34" s="2">
        <v>2.0</v>
      </c>
      <c r="AP34" s="2">
        <v>3.0</v>
      </c>
      <c r="AQ34" s="2">
        <v>3.0</v>
      </c>
      <c r="AR34" s="2">
        <v>2.0</v>
      </c>
      <c r="AS34" s="2">
        <v>3.0</v>
      </c>
      <c r="AT34" s="2">
        <v>3.0</v>
      </c>
      <c r="AU34" s="2">
        <v>2.0</v>
      </c>
      <c r="AV34" s="2">
        <v>3.0</v>
      </c>
      <c r="AW34" s="2">
        <v>3.0</v>
      </c>
      <c r="AX34" s="2">
        <v>2.0</v>
      </c>
      <c r="AY34" s="2">
        <v>3.0</v>
      </c>
      <c r="AZ34" s="2">
        <v>3.0</v>
      </c>
      <c r="BA34" s="2">
        <v>2.0</v>
      </c>
      <c r="BB34" s="2">
        <v>3.0</v>
      </c>
      <c r="BC34" s="2">
        <v>3.0</v>
      </c>
      <c r="BD34" s="2">
        <v>2.0</v>
      </c>
      <c r="BE34" s="2">
        <v>3.0</v>
      </c>
      <c r="BF34" s="2">
        <v>3.0</v>
      </c>
      <c r="BG34" s="2">
        <v>2.0</v>
      </c>
      <c r="BH34" s="2">
        <v>3.0</v>
      </c>
      <c r="BI34" s="2">
        <v>3.0</v>
      </c>
      <c r="BJ34" s="2">
        <v>2.0</v>
      </c>
    </row>
    <row r="35">
      <c r="A35" s="1">
        <v>43328.55195263889</v>
      </c>
      <c r="B35" s="2" t="s">
        <v>95</v>
      </c>
      <c r="C35" s="2">
        <v>3.0</v>
      </c>
      <c r="D35" s="2">
        <v>3.0</v>
      </c>
      <c r="E35" s="2">
        <v>3.0</v>
      </c>
      <c r="F35" s="2">
        <v>3.0</v>
      </c>
      <c r="G35" s="2">
        <v>3.0</v>
      </c>
      <c r="H35" s="2">
        <v>3.0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3.0</v>
      </c>
      <c r="P35" s="2">
        <v>3.0</v>
      </c>
      <c r="Q35" s="2">
        <v>3.0</v>
      </c>
      <c r="R35" s="2">
        <v>3.0</v>
      </c>
      <c r="S35" s="2">
        <v>3.0</v>
      </c>
      <c r="T35" s="2">
        <v>3.0</v>
      </c>
      <c r="U35" s="2">
        <v>3.0</v>
      </c>
      <c r="V35" s="2">
        <v>3.0</v>
      </c>
      <c r="W35" s="2">
        <v>3.0</v>
      </c>
      <c r="X35" s="2">
        <v>3.0</v>
      </c>
      <c r="Y35" s="2">
        <v>3.0</v>
      </c>
      <c r="Z35" s="2">
        <v>3.0</v>
      </c>
      <c r="AA35" s="2">
        <v>3.0</v>
      </c>
      <c r="AB35" s="2">
        <v>3.0</v>
      </c>
      <c r="AC35" s="2">
        <v>3.0</v>
      </c>
      <c r="AD35" s="2">
        <v>3.0</v>
      </c>
      <c r="AE35" s="2">
        <v>3.0</v>
      </c>
      <c r="AF35" s="2">
        <v>3.0</v>
      </c>
      <c r="AG35" s="2">
        <v>3.0</v>
      </c>
      <c r="AH35" s="2">
        <v>3.0</v>
      </c>
      <c r="AI35" s="2">
        <v>3.0</v>
      </c>
      <c r="AJ35" s="2">
        <v>3.0</v>
      </c>
      <c r="AK35" s="2">
        <v>3.0</v>
      </c>
      <c r="AL35" s="2">
        <v>3.0</v>
      </c>
      <c r="AM35" s="2">
        <v>3.0</v>
      </c>
      <c r="AN35" s="2">
        <v>3.0</v>
      </c>
      <c r="AO35" s="2">
        <v>3.0</v>
      </c>
      <c r="AP35" s="2">
        <v>3.0</v>
      </c>
      <c r="AQ35" s="2">
        <v>3.0</v>
      </c>
      <c r="AR35" s="2">
        <v>3.0</v>
      </c>
      <c r="AS35" s="2">
        <v>3.0</v>
      </c>
      <c r="AT35" s="2">
        <v>3.0</v>
      </c>
      <c r="AU35" s="2">
        <v>3.0</v>
      </c>
      <c r="AV35" s="2">
        <v>3.0</v>
      </c>
      <c r="AW35" s="2">
        <v>3.0</v>
      </c>
      <c r="AX35" s="2">
        <v>3.0</v>
      </c>
      <c r="AY35" s="2">
        <v>3.0</v>
      </c>
      <c r="AZ35" s="2">
        <v>3.0</v>
      </c>
      <c r="BA35" s="2">
        <v>3.0</v>
      </c>
      <c r="BB35" s="2">
        <v>3.0</v>
      </c>
      <c r="BC35" s="2">
        <v>3.0</v>
      </c>
      <c r="BD35" s="2">
        <v>3.0</v>
      </c>
      <c r="BE35" s="2">
        <v>3.0</v>
      </c>
      <c r="BF35" s="2">
        <v>3.0</v>
      </c>
      <c r="BG35" s="2">
        <v>3.0</v>
      </c>
      <c r="BH35" s="2">
        <v>3.0</v>
      </c>
      <c r="BI35" s="2">
        <v>3.0</v>
      </c>
      <c r="BJ35" s="2">
        <v>3.0</v>
      </c>
    </row>
    <row r="36">
      <c r="A36" s="1">
        <v>43328.55512942129</v>
      </c>
      <c r="B36" s="2" t="s">
        <v>96</v>
      </c>
      <c r="C36" s="2">
        <v>3.0</v>
      </c>
      <c r="D36" s="2">
        <v>3.0</v>
      </c>
      <c r="E36" s="2">
        <v>3.0</v>
      </c>
      <c r="F36" s="2">
        <v>3.0</v>
      </c>
      <c r="G36" s="2">
        <v>3.0</v>
      </c>
      <c r="H36" s="2">
        <v>3.0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3.0</v>
      </c>
      <c r="P36" s="2">
        <v>3.0</v>
      </c>
      <c r="Q36" s="2">
        <v>3.0</v>
      </c>
      <c r="R36" s="2">
        <v>3.0</v>
      </c>
      <c r="S36" s="2">
        <v>3.0</v>
      </c>
      <c r="T36" s="2">
        <v>3.0</v>
      </c>
      <c r="U36" s="2">
        <v>3.0</v>
      </c>
      <c r="V36" s="2">
        <v>3.0</v>
      </c>
      <c r="W36" s="2">
        <v>3.0</v>
      </c>
      <c r="X36" s="2">
        <v>3.0</v>
      </c>
      <c r="Y36" s="2">
        <v>3.0</v>
      </c>
      <c r="Z36" s="2">
        <v>3.0</v>
      </c>
      <c r="AA36" s="2">
        <v>3.0</v>
      </c>
      <c r="AB36" s="2">
        <v>3.0</v>
      </c>
      <c r="AC36" s="2">
        <v>3.0</v>
      </c>
      <c r="AD36" s="2">
        <v>3.0</v>
      </c>
      <c r="AE36" s="2">
        <v>3.0</v>
      </c>
      <c r="AF36" s="2">
        <v>3.0</v>
      </c>
      <c r="AG36" s="2">
        <v>3.0</v>
      </c>
      <c r="AH36" s="2">
        <v>3.0</v>
      </c>
      <c r="AI36" s="2">
        <v>3.0</v>
      </c>
      <c r="AJ36" s="2">
        <v>3.0</v>
      </c>
      <c r="AK36" s="2">
        <v>3.0</v>
      </c>
      <c r="AL36" s="2">
        <v>3.0</v>
      </c>
      <c r="AM36" s="2">
        <v>3.0</v>
      </c>
      <c r="AN36" s="2">
        <v>3.0</v>
      </c>
      <c r="AO36" s="2">
        <v>3.0</v>
      </c>
      <c r="AP36" s="2">
        <v>3.0</v>
      </c>
      <c r="AQ36" s="2">
        <v>3.0</v>
      </c>
      <c r="AR36" s="2">
        <v>3.0</v>
      </c>
      <c r="AS36" s="2">
        <v>3.0</v>
      </c>
      <c r="AT36" s="2">
        <v>3.0</v>
      </c>
      <c r="AU36" s="2">
        <v>3.0</v>
      </c>
      <c r="AV36" s="2">
        <v>3.0</v>
      </c>
      <c r="AW36" s="2">
        <v>3.0</v>
      </c>
      <c r="AX36" s="2">
        <v>3.0</v>
      </c>
      <c r="AY36" s="2">
        <v>3.0</v>
      </c>
      <c r="AZ36" s="2">
        <v>3.0</v>
      </c>
      <c r="BA36" s="2">
        <v>3.0</v>
      </c>
      <c r="BB36" s="2">
        <v>3.0</v>
      </c>
      <c r="BC36" s="2">
        <v>3.0</v>
      </c>
      <c r="BD36" s="2">
        <v>3.0</v>
      </c>
      <c r="BE36" s="2">
        <v>3.0</v>
      </c>
      <c r="BF36" s="2">
        <v>3.0</v>
      </c>
      <c r="BG36" s="2">
        <v>3.0</v>
      </c>
      <c r="BH36" s="2">
        <v>3.0</v>
      </c>
      <c r="BI36" s="2">
        <v>3.0</v>
      </c>
      <c r="BJ36" s="2">
        <v>3.0</v>
      </c>
    </row>
    <row r="37">
      <c r="A37" s="1">
        <v>43328.55518510417</v>
      </c>
      <c r="B37" s="2" t="s">
        <v>97</v>
      </c>
      <c r="C37" s="2">
        <v>3.0</v>
      </c>
      <c r="D37" s="2">
        <v>3.0</v>
      </c>
      <c r="E37" s="2">
        <v>1.0</v>
      </c>
      <c r="F37" s="2">
        <v>3.0</v>
      </c>
      <c r="G37" s="2">
        <v>2.0</v>
      </c>
      <c r="H37" s="2">
        <v>3.0</v>
      </c>
      <c r="I37" s="2">
        <v>3.0</v>
      </c>
      <c r="J37" s="2">
        <v>3.0</v>
      </c>
      <c r="K37" s="2">
        <v>2.0</v>
      </c>
      <c r="L37" s="2">
        <v>3.0</v>
      </c>
      <c r="M37" s="2">
        <v>2.0</v>
      </c>
      <c r="N37" s="2">
        <v>3.0</v>
      </c>
      <c r="O37" s="2">
        <v>3.0</v>
      </c>
      <c r="P37" s="2">
        <v>3.0</v>
      </c>
      <c r="Q37" s="2">
        <v>2.0</v>
      </c>
      <c r="R37" s="2">
        <v>3.0</v>
      </c>
      <c r="S37" s="2">
        <v>2.0</v>
      </c>
      <c r="T37" s="2">
        <v>3.0</v>
      </c>
      <c r="U37" s="2">
        <v>3.0</v>
      </c>
      <c r="V37" s="2">
        <v>3.0</v>
      </c>
      <c r="W37" s="2">
        <v>3.0</v>
      </c>
      <c r="X37" s="2">
        <v>2.0</v>
      </c>
      <c r="Y37" s="2">
        <v>2.0</v>
      </c>
      <c r="Z37" s="2">
        <v>2.0</v>
      </c>
      <c r="AA37" s="2">
        <v>3.0</v>
      </c>
      <c r="AB37" s="2">
        <v>2.0</v>
      </c>
      <c r="AC37" s="2">
        <v>1.0</v>
      </c>
      <c r="AD37" s="2">
        <v>3.0</v>
      </c>
      <c r="AE37" s="2">
        <v>3.0</v>
      </c>
      <c r="AF37" s="2">
        <v>3.0</v>
      </c>
      <c r="AG37" s="2">
        <v>2.0</v>
      </c>
      <c r="AH37" s="2">
        <v>2.0</v>
      </c>
      <c r="AI37" s="2">
        <v>1.0</v>
      </c>
      <c r="AJ37" s="2">
        <v>3.0</v>
      </c>
      <c r="AK37" s="2">
        <v>3.0</v>
      </c>
      <c r="AL37" s="2">
        <v>2.0</v>
      </c>
      <c r="AM37" s="2">
        <v>3.0</v>
      </c>
      <c r="AN37" s="2">
        <v>2.0</v>
      </c>
      <c r="AO37" s="2">
        <v>1.0</v>
      </c>
      <c r="AP37" s="2">
        <v>3.0</v>
      </c>
      <c r="AQ37" s="2">
        <v>2.0</v>
      </c>
      <c r="AR37" s="2">
        <v>3.0</v>
      </c>
      <c r="AS37" s="2">
        <v>3.0</v>
      </c>
      <c r="AT37" s="2">
        <v>2.0</v>
      </c>
      <c r="AU37" s="2">
        <v>2.0</v>
      </c>
      <c r="AV37" s="2">
        <v>3.0</v>
      </c>
      <c r="AW37" s="2">
        <v>3.0</v>
      </c>
      <c r="AX37" s="2">
        <v>2.0</v>
      </c>
      <c r="AY37" s="2">
        <v>2.0</v>
      </c>
      <c r="AZ37" s="2">
        <v>3.0</v>
      </c>
      <c r="BA37" s="2">
        <v>2.0</v>
      </c>
      <c r="BB37" s="2">
        <v>3.0</v>
      </c>
      <c r="BC37" s="2">
        <v>2.0</v>
      </c>
      <c r="BD37" s="2">
        <v>2.0</v>
      </c>
      <c r="BE37" s="2">
        <v>3.0</v>
      </c>
      <c r="BF37" s="2">
        <v>2.0</v>
      </c>
      <c r="BG37" s="2">
        <v>3.0</v>
      </c>
      <c r="BH37" s="2">
        <v>3.0</v>
      </c>
      <c r="BI37" s="2">
        <v>2.0</v>
      </c>
      <c r="BJ37" s="2">
        <v>3.0</v>
      </c>
    </row>
    <row r="38">
      <c r="A38" s="1">
        <v>43328.555976840275</v>
      </c>
      <c r="B38" s="2" t="s">
        <v>98</v>
      </c>
      <c r="C38" s="2">
        <v>3.0</v>
      </c>
      <c r="D38" s="2">
        <v>3.0</v>
      </c>
      <c r="E38" s="2">
        <v>3.0</v>
      </c>
      <c r="F38" s="2">
        <v>3.0</v>
      </c>
      <c r="G38" s="2">
        <v>3.0</v>
      </c>
      <c r="H38" s="2">
        <v>3.0</v>
      </c>
      <c r="I38" s="2">
        <v>3.0</v>
      </c>
      <c r="J38" s="2">
        <v>3.0</v>
      </c>
      <c r="K38" s="2">
        <v>3.0</v>
      </c>
      <c r="L38" s="2">
        <v>3.0</v>
      </c>
      <c r="M38" s="2">
        <v>3.0</v>
      </c>
      <c r="N38" s="2">
        <v>3.0</v>
      </c>
      <c r="O38" s="2">
        <v>3.0</v>
      </c>
      <c r="P38" s="2">
        <v>3.0</v>
      </c>
      <c r="Q38" s="2">
        <v>3.0</v>
      </c>
      <c r="R38" s="2">
        <v>3.0</v>
      </c>
      <c r="S38" s="2">
        <v>3.0</v>
      </c>
      <c r="T38" s="2">
        <v>3.0</v>
      </c>
      <c r="U38" s="2">
        <v>3.0</v>
      </c>
      <c r="V38" s="2">
        <v>3.0</v>
      </c>
      <c r="W38" s="2">
        <v>3.0</v>
      </c>
      <c r="X38" s="2">
        <v>3.0</v>
      </c>
      <c r="Y38" s="2">
        <v>3.0</v>
      </c>
      <c r="Z38" s="2">
        <v>3.0</v>
      </c>
      <c r="AA38" s="2">
        <v>2.0</v>
      </c>
      <c r="AB38" s="2">
        <v>3.0</v>
      </c>
      <c r="AC38" s="2">
        <v>2.0</v>
      </c>
      <c r="AD38" s="2">
        <v>3.0</v>
      </c>
      <c r="AE38" s="2">
        <v>2.0</v>
      </c>
      <c r="AF38" s="2">
        <v>2.0</v>
      </c>
      <c r="AG38" s="2">
        <v>3.0</v>
      </c>
      <c r="AH38" s="2">
        <v>3.0</v>
      </c>
      <c r="AI38" s="2">
        <v>3.0</v>
      </c>
      <c r="AJ38" s="2">
        <v>3.0</v>
      </c>
      <c r="AK38" s="2">
        <v>3.0</v>
      </c>
      <c r="AL38" s="2">
        <v>3.0</v>
      </c>
      <c r="AM38" s="2">
        <v>3.0</v>
      </c>
      <c r="AN38" s="2">
        <v>3.0</v>
      </c>
      <c r="AO38" s="2">
        <v>3.0</v>
      </c>
      <c r="AP38" s="2">
        <v>3.0</v>
      </c>
      <c r="AQ38" s="2">
        <v>3.0</v>
      </c>
      <c r="AR38" s="2">
        <v>3.0</v>
      </c>
      <c r="AS38" s="2">
        <v>3.0</v>
      </c>
      <c r="AT38" s="2">
        <v>3.0</v>
      </c>
      <c r="AU38" s="2">
        <v>3.0</v>
      </c>
      <c r="AV38" s="2">
        <v>3.0</v>
      </c>
      <c r="AW38" s="2">
        <v>3.0</v>
      </c>
      <c r="AX38" s="2">
        <v>3.0</v>
      </c>
      <c r="AY38" s="2">
        <v>2.0</v>
      </c>
      <c r="AZ38" s="2">
        <v>3.0</v>
      </c>
      <c r="BA38" s="2">
        <v>3.0</v>
      </c>
      <c r="BB38" s="2">
        <v>3.0</v>
      </c>
      <c r="BC38" s="2">
        <v>3.0</v>
      </c>
      <c r="BD38" s="2">
        <v>2.0</v>
      </c>
      <c r="BE38" s="2">
        <v>3.0</v>
      </c>
      <c r="BF38" s="2">
        <v>3.0</v>
      </c>
      <c r="BG38" s="2">
        <v>3.0</v>
      </c>
      <c r="BH38" s="2">
        <v>3.0</v>
      </c>
      <c r="BI38" s="2">
        <v>3.0</v>
      </c>
      <c r="BJ38" s="2">
        <v>3.0</v>
      </c>
    </row>
    <row r="39">
      <c r="A39" s="1">
        <v>43328.55629791667</v>
      </c>
      <c r="B39" s="2" t="s">
        <v>99</v>
      </c>
      <c r="C39" s="2">
        <v>3.0</v>
      </c>
      <c r="D39" s="2">
        <v>3.0</v>
      </c>
      <c r="E39" s="2">
        <v>3.0</v>
      </c>
      <c r="F39" s="2">
        <v>3.0</v>
      </c>
      <c r="G39" s="2">
        <v>3.0</v>
      </c>
      <c r="H39" s="2">
        <v>3.0</v>
      </c>
      <c r="I39" s="2">
        <v>3.0</v>
      </c>
      <c r="J39" s="2">
        <v>3.0</v>
      </c>
      <c r="K39" s="2">
        <v>3.0</v>
      </c>
      <c r="L39" s="2">
        <v>3.0</v>
      </c>
      <c r="M39" s="2">
        <v>2.0</v>
      </c>
      <c r="N39" s="2">
        <v>3.0</v>
      </c>
      <c r="O39" s="2">
        <v>3.0</v>
      </c>
      <c r="P39" s="2">
        <v>3.0</v>
      </c>
      <c r="Q39" s="2">
        <v>3.0</v>
      </c>
      <c r="R39" s="2">
        <v>3.0</v>
      </c>
      <c r="S39" s="2">
        <v>3.0</v>
      </c>
      <c r="T39" s="2">
        <v>3.0</v>
      </c>
      <c r="U39" s="2">
        <v>3.0</v>
      </c>
      <c r="V39" s="2">
        <v>3.0</v>
      </c>
      <c r="W39" s="2">
        <v>3.0</v>
      </c>
      <c r="X39" s="2">
        <v>3.0</v>
      </c>
      <c r="Y39" s="2">
        <v>3.0</v>
      </c>
      <c r="Z39" s="2">
        <v>3.0</v>
      </c>
      <c r="AA39" s="2">
        <v>3.0</v>
      </c>
      <c r="AB39" s="2">
        <v>3.0</v>
      </c>
      <c r="AC39" s="2">
        <v>3.0</v>
      </c>
      <c r="AD39" s="2">
        <v>3.0</v>
      </c>
      <c r="AE39" s="2">
        <v>3.0</v>
      </c>
      <c r="AF39" s="2">
        <v>3.0</v>
      </c>
      <c r="AG39" s="2">
        <v>3.0</v>
      </c>
      <c r="AH39" s="2">
        <v>3.0</v>
      </c>
      <c r="AI39" s="2">
        <v>3.0</v>
      </c>
      <c r="AJ39" s="2">
        <v>3.0</v>
      </c>
      <c r="AK39" s="2">
        <v>3.0</v>
      </c>
      <c r="AL39" s="2">
        <v>3.0</v>
      </c>
      <c r="AM39" s="2">
        <v>3.0</v>
      </c>
      <c r="AN39" s="2">
        <v>3.0</v>
      </c>
      <c r="AO39" s="2">
        <v>3.0</v>
      </c>
      <c r="AP39" s="2">
        <v>3.0</v>
      </c>
      <c r="AQ39" s="2">
        <v>3.0</v>
      </c>
      <c r="AR39" s="2">
        <v>3.0</v>
      </c>
      <c r="AS39" s="2">
        <v>3.0</v>
      </c>
      <c r="AT39" s="2">
        <v>3.0</v>
      </c>
      <c r="AU39" s="2">
        <v>3.0</v>
      </c>
      <c r="AV39" s="2">
        <v>3.0</v>
      </c>
      <c r="AW39" s="2">
        <v>3.0</v>
      </c>
      <c r="AX39" s="2">
        <v>3.0</v>
      </c>
      <c r="AY39" s="2">
        <v>3.0</v>
      </c>
      <c r="AZ39" s="2">
        <v>3.0</v>
      </c>
      <c r="BA39" s="2">
        <v>3.0</v>
      </c>
      <c r="BB39" s="2">
        <v>3.0</v>
      </c>
      <c r="BC39" s="2">
        <v>3.0</v>
      </c>
      <c r="BD39" s="2">
        <v>3.0</v>
      </c>
      <c r="BE39" s="2">
        <v>3.0</v>
      </c>
      <c r="BF39" s="2">
        <v>3.0</v>
      </c>
      <c r="BG39" s="2">
        <v>3.0</v>
      </c>
      <c r="BH39" s="2">
        <v>3.0</v>
      </c>
      <c r="BI39" s="2">
        <v>3.0</v>
      </c>
      <c r="BJ39" s="2">
        <v>3.0</v>
      </c>
    </row>
    <row r="40">
      <c r="A40" s="1">
        <v>43328.55782785879</v>
      </c>
      <c r="B40" s="2" t="s">
        <v>100</v>
      </c>
      <c r="C40" s="2">
        <v>3.0</v>
      </c>
      <c r="D40" s="2">
        <v>3.0</v>
      </c>
      <c r="E40" s="2">
        <v>3.0</v>
      </c>
      <c r="F40" s="2">
        <v>3.0</v>
      </c>
      <c r="G40" s="2">
        <v>3.0</v>
      </c>
      <c r="H40" s="2">
        <v>3.0</v>
      </c>
      <c r="I40" s="2">
        <v>3.0</v>
      </c>
      <c r="J40" s="2">
        <v>3.0</v>
      </c>
      <c r="K40" s="2">
        <v>3.0</v>
      </c>
      <c r="L40" s="2">
        <v>3.0</v>
      </c>
      <c r="M40" s="2">
        <v>3.0</v>
      </c>
      <c r="N40" s="2">
        <v>3.0</v>
      </c>
      <c r="O40" s="2">
        <v>3.0</v>
      </c>
      <c r="P40" s="2">
        <v>3.0</v>
      </c>
      <c r="Q40" s="2">
        <v>3.0</v>
      </c>
      <c r="R40" s="2">
        <v>3.0</v>
      </c>
      <c r="S40" s="2">
        <v>3.0</v>
      </c>
      <c r="T40" s="2">
        <v>3.0</v>
      </c>
      <c r="U40" s="2">
        <v>3.0</v>
      </c>
      <c r="V40" s="2">
        <v>3.0</v>
      </c>
      <c r="W40" s="2">
        <v>3.0</v>
      </c>
      <c r="X40" s="2">
        <v>3.0</v>
      </c>
      <c r="Y40" s="2">
        <v>3.0</v>
      </c>
      <c r="Z40" s="2">
        <v>3.0</v>
      </c>
      <c r="AA40" s="2">
        <v>3.0</v>
      </c>
      <c r="AB40" s="2">
        <v>3.0</v>
      </c>
      <c r="AC40" s="2">
        <v>3.0</v>
      </c>
      <c r="AD40" s="2">
        <v>3.0</v>
      </c>
      <c r="AE40" s="2">
        <v>3.0</v>
      </c>
      <c r="AF40" s="2">
        <v>3.0</v>
      </c>
      <c r="AG40" s="2">
        <v>3.0</v>
      </c>
      <c r="AH40" s="2">
        <v>3.0</v>
      </c>
      <c r="AI40" s="2">
        <v>3.0</v>
      </c>
      <c r="AJ40" s="2">
        <v>3.0</v>
      </c>
      <c r="AK40" s="2">
        <v>3.0</v>
      </c>
      <c r="AL40" s="2">
        <v>3.0</v>
      </c>
      <c r="AM40" s="2">
        <v>3.0</v>
      </c>
      <c r="AN40" s="2">
        <v>3.0</v>
      </c>
      <c r="AO40" s="2">
        <v>3.0</v>
      </c>
      <c r="AP40" s="2">
        <v>3.0</v>
      </c>
      <c r="AQ40" s="2">
        <v>3.0</v>
      </c>
      <c r="AR40" s="2">
        <v>3.0</v>
      </c>
      <c r="AS40" s="2">
        <v>3.0</v>
      </c>
      <c r="AT40" s="2">
        <v>3.0</v>
      </c>
      <c r="AU40" s="2">
        <v>3.0</v>
      </c>
      <c r="AV40" s="2">
        <v>3.0</v>
      </c>
      <c r="AW40" s="2">
        <v>3.0</v>
      </c>
      <c r="AX40" s="2">
        <v>3.0</v>
      </c>
      <c r="AY40" s="2">
        <v>3.0</v>
      </c>
      <c r="AZ40" s="2">
        <v>3.0</v>
      </c>
      <c r="BA40" s="2">
        <v>3.0</v>
      </c>
      <c r="BB40" s="2">
        <v>3.0</v>
      </c>
      <c r="BC40" s="2">
        <v>3.0</v>
      </c>
      <c r="BD40" s="2">
        <v>3.0</v>
      </c>
      <c r="BE40" s="2">
        <v>3.0</v>
      </c>
      <c r="BF40" s="2">
        <v>3.0</v>
      </c>
      <c r="BG40" s="2">
        <v>3.0</v>
      </c>
      <c r="BH40" s="2">
        <v>3.0</v>
      </c>
      <c r="BI40" s="2">
        <v>3.0</v>
      </c>
      <c r="BJ40" s="2">
        <v>3.0</v>
      </c>
    </row>
    <row r="41">
      <c r="A41" s="1">
        <v>43328.55804071759</v>
      </c>
      <c r="B41" s="2" t="s">
        <v>101</v>
      </c>
      <c r="C41" s="2">
        <v>1.0</v>
      </c>
      <c r="D41" s="2">
        <v>3.0</v>
      </c>
      <c r="E41" s="2">
        <v>2.0</v>
      </c>
      <c r="F41" s="2">
        <v>3.0</v>
      </c>
      <c r="G41" s="2">
        <v>2.0</v>
      </c>
      <c r="H41" s="2">
        <v>1.0</v>
      </c>
      <c r="I41" s="2">
        <v>1.0</v>
      </c>
      <c r="J41" s="2">
        <v>3.0</v>
      </c>
      <c r="K41" s="2">
        <v>3.0</v>
      </c>
      <c r="L41" s="2">
        <v>3.0</v>
      </c>
      <c r="M41" s="2">
        <v>3.0</v>
      </c>
      <c r="N41" s="2">
        <v>3.0</v>
      </c>
      <c r="O41" s="2">
        <v>1.0</v>
      </c>
      <c r="P41" s="2">
        <v>3.0</v>
      </c>
      <c r="Q41" s="2">
        <v>3.0</v>
      </c>
      <c r="R41" s="2">
        <v>3.0</v>
      </c>
      <c r="S41" s="2">
        <v>3.0</v>
      </c>
      <c r="T41" s="2">
        <v>3.0</v>
      </c>
      <c r="U41" s="2">
        <v>1.0</v>
      </c>
      <c r="V41" s="2">
        <v>3.0</v>
      </c>
      <c r="W41" s="2">
        <v>3.0</v>
      </c>
      <c r="X41" s="2">
        <v>3.0</v>
      </c>
      <c r="Y41" s="2">
        <v>3.0</v>
      </c>
      <c r="Z41" s="2">
        <v>3.0</v>
      </c>
      <c r="AA41" s="2">
        <v>1.0</v>
      </c>
      <c r="AB41" s="2">
        <v>3.0</v>
      </c>
      <c r="AC41" s="2">
        <v>3.0</v>
      </c>
      <c r="AD41" s="2">
        <v>3.0</v>
      </c>
      <c r="AE41" s="2">
        <v>3.0</v>
      </c>
      <c r="AF41" s="2">
        <v>3.0</v>
      </c>
      <c r="AG41" s="2">
        <v>1.0</v>
      </c>
      <c r="AH41" s="2">
        <v>3.0</v>
      </c>
      <c r="AI41" s="2">
        <v>3.0</v>
      </c>
      <c r="AJ41" s="2">
        <v>3.0</v>
      </c>
      <c r="AK41" s="2">
        <v>3.0</v>
      </c>
      <c r="AL41" s="2">
        <v>3.0</v>
      </c>
      <c r="AM41" s="2">
        <v>1.0</v>
      </c>
      <c r="AN41" s="2">
        <v>3.0</v>
      </c>
      <c r="AO41" s="2">
        <v>3.0</v>
      </c>
      <c r="AP41" s="2">
        <v>3.0</v>
      </c>
      <c r="AQ41" s="2">
        <v>3.0</v>
      </c>
      <c r="AR41" s="2">
        <v>3.0</v>
      </c>
      <c r="AS41" s="2">
        <v>1.0</v>
      </c>
      <c r="AT41" s="2">
        <v>3.0</v>
      </c>
      <c r="AU41" s="2">
        <v>3.0</v>
      </c>
      <c r="AV41" s="2">
        <v>3.0</v>
      </c>
      <c r="AW41" s="2">
        <v>3.0</v>
      </c>
      <c r="AX41" s="2">
        <v>3.0</v>
      </c>
      <c r="AY41" s="2">
        <v>1.0</v>
      </c>
      <c r="AZ41" s="2">
        <v>3.0</v>
      </c>
      <c r="BA41" s="2">
        <v>3.0</v>
      </c>
      <c r="BB41" s="2">
        <v>3.0</v>
      </c>
      <c r="BC41" s="2">
        <v>3.0</v>
      </c>
      <c r="BD41" s="2">
        <v>3.0</v>
      </c>
      <c r="BE41" s="2">
        <v>1.0</v>
      </c>
      <c r="BF41" s="2">
        <v>3.0</v>
      </c>
      <c r="BG41" s="2">
        <v>3.0</v>
      </c>
      <c r="BH41" s="2">
        <v>3.0</v>
      </c>
      <c r="BI41" s="2">
        <v>3.0</v>
      </c>
      <c r="BJ41" s="2">
        <v>3.0</v>
      </c>
    </row>
    <row r="42">
      <c r="A42" s="1">
        <v>43328.55945956019</v>
      </c>
      <c r="B42" s="2" t="s">
        <v>102</v>
      </c>
      <c r="C42" s="2">
        <v>3.0</v>
      </c>
      <c r="D42" s="2">
        <v>3.0</v>
      </c>
      <c r="E42" s="2">
        <v>3.0</v>
      </c>
      <c r="F42" s="2">
        <v>3.0</v>
      </c>
      <c r="G42" s="2">
        <v>3.0</v>
      </c>
      <c r="H42" s="2">
        <v>3.0</v>
      </c>
      <c r="I42" s="2">
        <v>3.0</v>
      </c>
      <c r="J42" s="2">
        <v>3.0</v>
      </c>
      <c r="K42" s="2">
        <v>2.0</v>
      </c>
      <c r="L42" s="2">
        <v>3.0</v>
      </c>
      <c r="M42" s="2">
        <v>3.0</v>
      </c>
      <c r="N42" s="2">
        <v>3.0</v>
      </c>
      <c r="O42" s="2">
        <v>3.0</v>
      </c>
      <c r="P42" s="2">
        <v>3.0</v>
      </c>
      <c r="Q42" s="2">
        <v>1.0</v>
      </c>
      <c r="R42" s="2">
        <v>3.0</v>
      </c>
      <c r="S42" s="2">
        <v>3.0</v>
      </c>
      <c r="T42" s="2">
        <v>3.0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3.0</v>
      </c>
      <c r="AA42" s="2">
        <v>3.0</v>
      </c>
      <c r="AB42" s="2">
        <v>3.0</v>
      </c>
      <c r="AC42" s="2">
        <v>1.0</v>
      </c>
      <c r="AD42" s="2">
        <v>3.0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  <c r="AQ42" s="2">
        <v>3.0</v>
      </c>
      <c r="AR42" s="2">
        <v>3.0</v>
      </c>
      <c r="AS42" s="2">
        <v>3.0</v>
      </c>
      <c r="AT42" s="2">
        <v>3.0</v>
      </c>
      <c r="AU42" s="2">
        <v>3.0</v>
      </c>
      <c r="AV42" s="2">
        <v>3.0</v>
      </c>
      <c r="AW42" s="2">
        <v>3.0</v>
      </c>
      <c r="AX42" s="2">
        <v>3.0</v>
      </c>
      <c r="AY42" s="2">
        <v>3.0</v>
      </c>
      <c r="AZ42" s="2">
        <v>3.0</v>
      </c>
      <c r="BA42" s="2">
        <v>3.0</v>
      </c>
      <c r="BB42" s="2">
        <v>3.0</v>
      </c>
      <c r="BC42" s="2">
        <v>3.0</v>
      </c>
      <c r="BD42" s="2">
        <v>3.0</v>
      </c>
      <c r="BE42" s="2">
        <v>3.0</v>
      </c>
      <c r="BF42" s="2">
        <v>3.0</v>
      </c>
      <c r="BG42" s="2">
        <v>2.0</v>
      </c>
      <c r="BH42" s="2">
        <v>3.0</v>
      </c>
      <c r="BI42" s="2">
        <v>3.0</v>
      </c>
      <c r="BJ42" s="2">
        <v>2.0</v>
      </c>
    </row>
    <row r="43">
      <c r="A43" s="1">
        <v>43328.58968125</v>
      </c>
      <c r="B43" s="2" t="s">
        <v>103</v>
      </c>
      <c r="C43" s="2">
        <v>2.0</v>
      </c>
      <c r="D43" s="2">
        <v>3.0</v>
      </c>
      <c r="E43" s="2">
        <v>2.0</v>
      </c>
      <c r="F43" s="2">
        <v>3.0</v>
      </c>
      <c r="G43" s="2">
        <v>2.0</v>
      </c>
      <c r="H43" s="2">
        <v>3.0</v>
      </c>
      <c r="I43" s="2">
        <v>2.0</v>
      </c>
      <c r="J43" s="2">
        <v>3.0</v>
      </c>
      <c r="K43" s="2">
        <v>3.0</v>
      </c>
      <c r="L43" s="2">
        <v>3.0</v>
      </c>
      <c r="M43" s="2">
        <v>2.0</v>
      </c>
      <c r="N43" s="2">
        <v>3.0</v>
      </c>
      <c r="O43" s="2">
        <v>3.0</v>
      </c>
      <c r="P43" s="2">
        <v>2.0</v>
      </c>
      <c r="Q43" s="2">
        <v>2.0</v>
      </c>
      <c r="R43" s="2">
        <v>3.0</v>
      </c>
      <c r="S43" s="2">
        <v>2.0</v>
      </c>
      <c r="T43" s="2">
        <v>3.0</v>
      </c>
      <c r="U43" s="2">
        <v>2.0</v>
      </c>
      <c r="V43" s="2">
        <v>2.0</v>
      </c>
      <c r="W43" s="2">
        <v>3.0</v>
      </c>
      <c r="X43" s="2">
        <v>3.0</v>
      </c>
      <c r="Y43" s="2">
        <v>2.0</v>
      </c>
      <c r="Z43" s="2">
        <v>2.0</v>
      </c>
      <c r="AA43" s="2">
        <v>3.0</v>
      </c>
      <c r="AB43" s="2">
        <v>3.0</v>
      </c>
      <c r="AC43" s="2">
        <v>2.0</v>
      </c>
      <c r="AD43" s="2">
        <v>3.0</v>
      </c>
      <c r="AE43" s="2">
        <v>2.0</v>
      </c>
      <c r="AF43" s="2">
        <v>2.0</v>
      </c>
      <c r="AG43" s="2">
        <v>2.0</v>
      </c>
      <c r="AH43" s="2">
        <v>3.0</v>
      </c>
      <c r="AI43" s="2">
        <v>2.0</v>
      </c>
      <c r="AJ43" s="2">
        <v>2.0</v>
      </c>
      <c r="AK43" s="2">
        <v>3.0</v>
      </c>
      <c r="AL43" s="2">
        <v>2.0</v>
      </c>
      <c r="AM43" s="2">
        <v>2.0</v>
      </c>
      <c r="AN43" s="2">
        <v>3.0</v>
      </c>
      <c r="AO43" s="2">
        <v>2.0</v>
      </c>
      <c r="AP43" s="2">
        <v>2.0</v>
      </c>
      <c r="AQ43" s="2">
        <v>3.0</v>
      </c>
      <c r="AR43" s="2">
        <v>3.0</v>
      </c>
      <c r="AS43" s="2">
        <v>2.0</v>
      </c>
      <c r="AT43" s="2">
        <v>3.0</v>
      </c>
      <c r="AU43" s="2">
        <v>2.0</v>
      </c>
      <c r="AV43" s="2">
        <v>2.0</v>
      </c>
      <c r="AW43" s="2">
        <v>3.0</v>
      </c>
      <c r="AX43" s="2">
        <v>2.0</v>
      </c>
      <c r="AY43" s="2">
        <v>3.0</v>
      </c>
      <c r="AZ43" s="2">
        <v>3.0</v>
      </c>
      <c r="BA43" s="2">
        <v>3.0</v>
      </c>
      <c r="BB43" s="2">
        <v>3.0</v>
      </c>
      <c r="BC43" s="2">
        <v>3.0</v>
      </c>
      <c r="BD43" s="2">
        <v>3.0</v>
      </c>
      <c r="BE43" s="2">
        <v>2.0</v>
      </c>
      <c r="BF43" s="2">
        <v>3.0</v>
      </c>
      <c r="BG43" s="2">
        <v>2.0</v>
      </c>
      <c r="BH43" s="2">
        <v>3.0</v>
      </c>
      <c r="BI43" s="2">
        <v>2.0</v>
      </c>
      <c r="BJ43" s="2">
        <v>3.0</v>
      </c>
    </row>
    <row r="44">
      <c r="A44" s="1">
        <v>43328.62207118055</v>
      </c>
      <c r="B44" s="2" t="s">
        <v>104</v>
      </c>
      <c r="C44" s="2">
        <v>3.0</v>
      </c>
      <c r="D44" s="2">
        <v>3.0</v>
      </c>
      <c r="E44" s="2">
        <v>2.0</v>
      </c>
      <c r="F44" s="2">
        <v>3.0</v>
      </c>
      <c r="G44" s="2">
        <v>3.0</v>
      </c>
      <c r="H44" s="2">
        <v>1.0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2.0</v>
      </c>
      <c r="O44" s="2">
        <v>3.0</v>
      </c>
      <c r="P44" s="2">
        <v>3.0</v>
      </c>
      <c r="Q44" s="2">
        <v>3.0</v>
      </c>
      <c r="R44" s="2">
        <v>3.0</v>
      </c>
      <c r="S44" s="2">
        <v>3.0</v>
      </c>
      <c r="T44" s="2">
        <v>2.0</v>
      </c>
      <c r="U44" s="2">
        <v>2.0</v>
      </c>
      <c r="V44" s="2">
        <v>2.0</v>
      </c>
      <c r="W44" s="2">
        <v>3.0</v>
      </c>
      <c r="X44" s="2">
        <v>3.0</v>
      </c>
      <c r="Y44" s="2">
        <v>3.0</v>
      </c>
      <c r="Z44" s="2">
        <v>1.0</v>
      </c>
      <c r="AA44" s="2">
        <v>2.0</v>
      </c>
      <c r="AB44" s="2">
        <v>2.0</v>
      </c>
      <c r="AC44" s="2">
        <v>2.0</v>
      </c>
      <c r="AD44" s="2">
        <v>3.0</v>
      </c>
      <c r="AE44" s="2">
        <v>2.0</v>
      </c>
      <c r="AF44" s="2">
        <v>1.0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2.0</v>
      </c>
      <c r="AM44" s="2">
        <v>3.0</v>
      </c>
      <c r="AN44" s="2">
        <v>3.0</v>
      </c>
      <c r="AO44" s="2">
        <v>3.0</v>
      </c>
      <c r="AP44" s="2">
        <v>3.0</v>
      </c>
      <c r="AQ44" s="2">
        <v>3.0</v>
      </c>
      <c r="AR44" s="2">
        <v>2.0</v>
      </c>
      <c r="AS44" s="2">
        <v>3.0</v>
      </c>
      <c r="AT44" s="2">
        <v>3.0</v>
      </c>
      <c r="AU44" s="2">
        <v>3.0</v>
      </c>
      <c r="AV44" s="2">
        <v>3.0</v>
      </c>
      <c r="AW44" s="2">
        <v>3.0</v>
      </c>
      <c r="AX44" s="2">
        <v>2.0</v>
      </c>
      <c r="AY44" s="2">
        <v>3.0</v>
      </c>
      <c r="AZ44" s="2">
        <v>3.0</v>
      </c>
      <c r="BA44" s="2">
        <v>3.0</v>
      </c>
      <c r="BB44" s="2">
        <v>3.0</v>
      </c>
      <c r="BC44" s="2">
        <v>3.0</v>
      </c>
      <c r="BD44" s="2">
        <v>2.0</v>
      </c>
      <c r="BE44" s="2">
        <v>3.0</v>
      </c>
      <c r="BF44" s="2">
        <v>3.0</v>
      </c>
      <c r="BG44" s="2">
        <v>3.0</v>
      </c>
      <c r="BH44" s="2">
        <v>3.0</v>
      </c>
      <c r="BI44" s="2">
        <v>3.0</v>
      </c>
      <c r="BJ44" s="2">
        <v>2.0</v>
      </c>
    </row>
    <row r="45">
      <c r="A45" s="1">
        <v>43328.62368390046</v>
      </c>
      <c r="B45" s="2" t="s">
        <v>105</v>
      </c>
      <c r="C45" s="2">
        <v>3.0</v>
      </c>
      <c r="D45" s="2">
        <v>3.0</v>
      </c>
      <c r="E45" s="2">
        <v>3.0</v>
      </c>
      <c r="F45" s="2">
        <v>3.0</v>
      </c>
      <c r="G45" s="2">
        <v>3.0</v>
      </c>
      <c r="H45" s="2">
        <v>2.0</v>
      </c>
      <c r="I45" s="2">
        <v>3.0</v>
      </c>
      <c r="J45" s="2">
        <v>3.0</v>
      </c>
      <c r="K45" s="2">
        <v>3.0</v>
      </c>
      <c r="L45" s="2">
        <v>3.0</v>
      </c>
      <c r="M45" s="2">
        <v>2.0</v>
      </c>
      <c r="N45" s="2">
        <v>2.0</v>
      </c>
      <c r="O45" s="2">
        <v>3.0</v>
      </c>
      <c r="P45" s="2">
        <v>3.0</v>
      </c>
      <c r="Q45" s="2">
        <v>3.0</v>
      </c>
      <c r="R45" s="2">
        <v>3.0</v>
      </c>
      <c r="S45" s="2">
        <v>3.0</v>
      </c>
      <c r="T45" s="2">
        <v>3.0</v>
      </c>
      <c r="U45" s="2">
        <v>3.0</v>
      </c>
      <c r="V45" s="2">
        <v>3.0</v>
      </c>
      <c r="W45" s="2">
        <v>3.0</v>
      </c>
      <c r="X45" s="2">
        <v>3.0</v>
      </c>
      <c r="Y45" s="2">
        <v>3.0</v>
      </c>
      <c r="Z45" s="2">
        <v>3.0</v>
      </c>
      <c r="AA45" s="2">
        <v>3.0</v>
      </c>
      <c r="AB45" s="2">
        <v>3.0</v>
      </c>
      <c r="AC45" s="2">
        <v>3.0</v>
      </c>
      <c r="AD45" s="2">
        <v>3.0</v>
      </c>
      <c r="AE45" s="2">
        <v>3.0</v>
      </c>
      <c r="AF45" s="2">
        <v>3.0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2.0</v>
      </c>
      <c r="AM45" s="2">
        <v>3.0</v>
      </c>
      <c r="AN45" s="2">
        <v>3.0</v>
      </c>
      <c r="AO45" s="2">
        <v>3.0</v>
      </c>
      <c r="AP45" s="2">
        <v>3.0</v>
      </c>
      <c r="AQ45" s="2">
        <v>3.0</v>
      </c>
      <c r="AR45" s="2">
        <v>3.0</v>
      </c>
      <c r="AS45" s="2">
        <v>3.0</v>
      </c>
      <c r="AT45" s="2">
        <v>3.0</v>
      </c>
      <c r="AU45" s="2">
        <v>3.0</v>
      </c>
      <c r="AV45" s="2">
        <v>3.0</v>
      </c>
      <c r="AW45" s="2">
        <v>3.0</v>
      </c>
      <c r="AX45" s="2">
        <v>3.0</v>
      </c>
      <c r="AY45" s="2">
        <v>3.0</v>
      </c>
      <c r="AZ45" s="2">
        <v>3.0</v>
      </c>
      <c r="BA45" s="2">
        <v>3.0</v>
      </c>
      <c r="BB45" s="2">
        <v>3.0</v>
      </c>
      <c r="BC45" s="2">
        <v>3.0</v>
      </c>
      <c r="BD45" s="2">
        <v>3.0</v>
      </c>
      <c r="BE45" s="2">
        <v>3.0</v>
      </c>
      <c r="BF45" s="2">
        <v>3.0</v>
      </c>
      <c r="BG45" s="2">
        <v>3.0</v>
      </c>
      <c r="BH45" s="2">
        <v>3.0</v>
      </c>
      <c r="BI45" s="2">
        <v>3.0</v>
      </c>
      <c r="BJ45" s="2">
        <v>2.0</v>
      </c>
    </row>
    <row r="46">
      <c r="A46" s="1">
        <v>43341.64439295139</v>
      </c>
      <c r="B46" s="2" t="s">
        <v>106</v>
      </c>
      <c r="C46" s="2">
        <v>2.0</v>
      </c>
      <c r="D46" s="2">
        <v>2.0</v>
      </c>
      <c r="E46" s="2">
        <v>2.0</v>
      </c>
      <c r="F46" s="2">
        <v>2.0</v>
      </c>
      <c r="G46" s="2">
        <v>2.0</v>
      </c>
      <c r="H46" s="2">
        <v>2.0</v>
      </c>
      <c r="I46" s="2">
        <v>2.0</v>
      </c>
      <c r="J46" s="2">
        <v>2.0</v>
      </c>
      <c r="K46" s="2">
        <v>2.0</v>
      </c>
      <c r="L46" s="2">
        <v>2.0</v>
      </c>
      <c r="M46" s="2">
        <v>2.0</v>
      </c>
      <c r="N46" s="2">
        <v>2.0</v>
      </c>
      <c r="O46" s="2">
        <v>2.0</v>
      </c>
      <c r="P46" s="2">
        <v>2.0</v>
      </c>
      <c r="Q46" s="2">
        <v>2.0</v>
      </c>
      <c r="R46" s="2">
        <v>3.0</v>
      </c>
      <c r="S46" s="2">
        <v>3.0</v>
      </c>
      <c r="T46" s="2">
        <v>3.0</v>
      </c>
      <c r="U46" s="2">
        <v>2.0</v>
      </c>
      <c r="V46" s="2">
        <v>2.0</v>
      </c>
      <c r="W46" s="2">
        <v>3.0</v>
      </c>
      <c r="X46" s="2">
        <v>3.0</v>
      </c>
      <c r="Y46" s="2">
        <v>2.0</v>
      </c>
      <c r="Z46" s="2">
        <v>2.0</v>
      </c>
      <c r="AA46" s="2">
        <v>2.0</v>
      </c>
      <c r="AB46" s="2">
        <v>2.0</v>
      </c>
      <c r="AC46" s="2">
        <v>3.0</v>
      </c>
      <c r="AD46" s="2">
        <v>3.0</v>
      </c>
      <c r="AE46" s="2">
        <v>3.0</v>
      </c>
      <c r="AF46" s="2">
        <v>3.0</v>
      </c>
      <c r="AG46" s="2">
        <v>2.0</v>
      </c>
      <c r="AH46" s="2">
        <v>2.0</v>
      </c>
      <c r="AI46" s="2">
        <v>2.0</v>
      </c>
      <c r="AJ46" s="2">
        <v>3.0</v>
      </c>
      <c r="AK46" s="2">
        <v>3.0</v>
      </c>
      <c r="AL46" s="2">
        <v>2.0</v>
      </c>
      <c r="AM46" s="2">
        <v>2.0</v>
      </c>
      <c r="AN46" s="2">
        <v>3.0</v>
      </c>
      <c r="AO46" s="2">
        <v>2.0</v>
      </c>
      <c r="AP46" s="2">
        <v>3.0</v>
      </c>
      <c r="AQ46" s="2">
        <v>2.0</v>
      </c>
      <c r="AR46" s="2">
        <v>3.0</v>
      </c>
      <c r="AS46" s="2">
        <v>2.0</v>
      </c>
      <c r="AT46" s="2">
        <v>3.0</v>
      </c>
      <c r="AU46" s="2">
        <v>2.0</v>
      </c>
      <c r="AV46" s="2">
        <v>3.0</v>
      </c>
      <c r="AW46" s="2">
        <v>2.0</v>
      </c>
      <c r="AX46" s="2">
        <v>2.0</v>
      </c>
      <c r="AY46" s="2">
        <v>2.0</v>
      </c>
      <c r="AZ46" s="2">
        <v>2.0</v>
      </c>
      <c r="BA46" s="2">
        <v>2.0</v>
      </c>
      <c r="BB46" s="2">
        <v>3.0</v>
      </c>
      <c r="BC46" s="2">
        <v>3.0</v>
      </c>
      <c r="BD46" s="2">
        <v>3.0</v>
      </c>
      <c r="BE46" s="2">
        <v>2.0</v>
      </c>
      <c r="BF46" s="2">
        <v>3.0</v>
      </c>
      <c r="BG46" s="2">
        <v>3.0</v>
      </c>
      <c r="BH46" s="2">
        <v>2.0</v>
      </c>
      <c r="BI46" s="2">
        <v>3.0</v>
      </c>
      <c r="BJ46" s="2">
        <v>3.0</v>
      </c>
    </row>
    <row r="47">
      <c r="A47" s="1">
        <v>43341.86548738426</v>
      </c>
      <c r="B47" s="2" t="s">
        <v>107</v>
      </c>
      <c r="C47" s="2">
        <v>3.0</v>
      </c>
      <c r="D47" s="2">
        <v>3.0</v>
      </c>
      <c r="E47" s="2">
        <v>3.0</v>
      </c>
      <c r="F47" s="2">
        <v>3.0</v>
      </c>
      <c r="G47" s="2">
        <v>3.0</v>
      </c>
      <c r="H47" s="2">
        <v>3.0</v>
      </c>
      <c r="I47" s="2">
        <v>3.0</v>
      </c>
      <c r="J47" s="2">
        <v>3.0</v>
      </c>
      <c r="K47" s="2">
        <v>3.0</v>
      </c>
      <c r="L47" s="2">
        <v>3.0</v>
      </c>
      <c r="M47" s="2">
        <v>3.0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3.0</v>
      </c>
      <c r="T47" s="2">
        <v>3.0</v>
      </c>
      <c r="U47" s="2">
        <v>3.0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3.0</v>
      </c>
      <c r="AC47" s="2">
        <v>3.0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  <c r="AQ47" s="2">
        <v>3.0</v>
      </c>
      <c r="AR47" s="2">
        <v>3.0</v>
      </c>
      <c r="AS47" s="2">
        <v>3.0</v>
      </c>
      <c r="AT47" s="2">
        <v>3.0</v>
      </c>
      <c r="AU47" s="2">
        <v>3.0</v>
      </c>
      <c r="AV47" s="2">
        <v>3.0</v>
      </c>
      <c r="AW47" s="2">
        <v>3.0</v>
      </c>
      <c r="AX47" s="2">
        <v>3.0</v>
      </c>
      <c r="AY47" s="2">
        <v>3.0</v>
      </c>
      <c r="AZ47" s="2">
        <v>3.0</v>
      </c>
      <c r="BA47" s="2">
        <v>3.0</v>
      </c>
      <c r="BB47" s="2">
        <v>3.0</v>
      </c>
      <c r="BC47" s="2">
        <v>3.0</v>
      </c>
      <c r="BD47" s="2">
        <v>3.0</v>
      </c>
      <c r="BE47" s="2">
        <v>3.0</v>
      </c>
      <c r="BF47" s="2">
        <v>3.0</v>
      </c>
      <c r="BG47" s="2">
        <v>3.0</v>
      </c>
      <c r="BH47" s="2">
        <v>3.0</v>
      </c>
      <c r="BI47" s="2">
        <v>3.0</v>
      </c>
      <c r="BJ47" s="2">
        <v>3.0</v>
      </c>
    </row>
    <row r="48">
      <c r="C48" s="3">
        <f t="shared" ref="C48:BJ48" si="1">SUM(C2:C47)/45</f>
        <v>2.644444444</v>
      </c>
      <c r="D48" s="3">
        <f t="shared" si="1"/>
        <v>2.822222222</v>
      </c>
      <c r="E48" s="3">
        <f t="shared" si="1"/>
        <v>2.555555556</v>
      </c>
      <c r="F48" s="3">
        <f t="shared" si="1"/>
        <v>2.933333333</v>
      </c>
      <c r="G48" s="3">
        <f t="shared" si="1"/>
        <v>2.777777778</v>
      </c>
      <c r="H48" s="3">
        <f t="shared" si="1"/>
        <v>2.422222222</v>
      </c>
      <c r="I48" s="3">
        <f t="shared" si="1"/>
        <v>2.844444444</v>
      </c>
      <c r="J48" s="3">
        <f t="shared" si="1"/>
        <v>2.955555556</v>
      </c>
      <c r="K48" s="3">
        <f t="shared" si="1"/>
        <v>2.888888889</v>
      </c>
      <c r="L48" s="3">
        <f t="shared" si="1"/>
        <v>2.933333333</v>
      </c>
      <c r="M48" s="3">
        <f t="shared" si="1"/>
        <v>2.888888889</v>
      </c>
      <c r="N48" s="3">
        <f t="shared" si="1"/>
        <v>2.688888889</v>
      </c>
      <c r="O48" s="3">
        <f t="shared" si="1"/>
        <v>2.844444444</v>
      </c>
      <c r="P48" s="3">
        <f t="shared" si="1"/>
        <v>2.911111111</v>
      </c>
      <c r="Q48" s="3">
        <f t="shared" si="1"/>
        <v>2.822222222</v>
      </c>
      <c r="R48" s="3">
        <f t="shared" si="1"/>
        <v>2.955555556</v>
      </c>
      <c r="S48" s="3">
        <f t="shared" si="1"/>
        <v>2.911111111</v>
      </c>
      <c r="T48" s="3">
        <f t="shared" si="1"/>
        <v>2.777777778</v>
      </c>
      <c r="U48" s="3">
        <f t="shared" si="1"/>
        <v>2.577777778</v>
      </c>
      <c r="V48" s="3">
        <f t="shared" si="1"/>
        <v>2.688888889</v>
      </c>
      <c r="W48" s="3">
        <f t="shared" si="1"/>
        <v>2.977777778</v>
      </c>
      <c r="X48" s="3">
        <f t="shared" si="1"/>
        <v>2.844444444</v>
      </c>
      <c r="Y48" s="3">
        <f t="shared" si="1"/>
        <v>2.933333333</v>
      </c>
      <c r="Z48" s="3">
        <f t="shared" si="1"/>
        <v>2.488888889</v>
      </c>
      <c r="AA48" s="3">
        <f t="shared" si="1"/>
        <v>2.666666667</v>
      </c>
      <c r="AB48" s="3">
        <f t="shared" si="1"/>
        <v>2.822222222</v>
      </c>
      <c r="AC48" s="3">
        <f t="shared" si="1"/>
        <v>2.6</v>
      </c>
      <c r="AD48" s="3">
        <f t="shared" si="1"/>
        <v>2.977777778</v>
      </c>
      <c r="AE48" s="3">
        <f t="shared" si="1"/>
        <v>2.8</v>
      </c>
      <c r="AF48" s="3">
        <f t="shared" si="1"/>
        <v>2.488888889</v>
      </c>
      <c r="AG48" s="3">
        <f t="shared" si="1"/>
        <v>2.822222222</v>
      </c>
      <c r="AH48" s="3">
        <f t="shared" si="1"/>
        <v>2.822222222</v>
      </c>
      <c r="AI48" s="3">
        <f t="shared" si="1"/>
        <v>2.666666667</v>
      </c>
      <c r="AJ48" s="3">
        <f t="shared" si="1"/>
        <v>2.866666667</v>
      </c>
      <c r="AK48" s="3">
        <f t="shared" si="1"/>
        <v>2.955555556</v>
      </c>
      <c r="AL48" s="3">
        <f t="shared" si="1"/>
        <v>2.488888889</v>
      </c>
      <c r="AM48" s="3">
        <f t="shared" si="1"/>
        <v>2.822222222</v>
      </c>
      <c r="AN48" s="3">
        <f t="shared" si="1"/>
        <v>2.911111111</v>
      </c>
      <c r="AO48" s="3">
        <f t="shared" si="1"/>
        <v>2.711111111</v>
      </c>
      <c r="AP48" s="3">
        <f t="shared" si="1"/>
        <v>2.911111111</v>
      </c>
      <c r="AQ48" s="3">
        <f t="shared" si="1"/>
        <v>2.844444444</v>
      </c>
      <c r="AR48" s="3">
        <f t="shared" si="1"/>
        <v>2.711111111</v>
      </c>
      <c r="AS48" s="3">
        <f t="shared" si="1"/>
        <v>2.733333333</v>
      </c>
      <c r="AT48" s="3">
        <f t="shared" si="1"/>
        <v>2.8</v>
      </c>
      <c r="AU48" s="3">
        <f t="shared" si="1"/>
        <v>2.711111111</v>
      </c>
      <c r="AV48" s="3">
        <f t="shared" si="1"/>
        <v>2.955555556</v>
      </c>
      <c r="AW48" s="3">
        <f t="shared" si="1"/>
        <v>2.955555556</v>
      </c>
      <c r="AX48" s="3">
        <f t="shared" si="1"/>
        <v>2.466666667</v>
      </c>
      <c r="AY48" s="3">
        <f t="shared" si="1"/>
        <v>2.666666667</v>
      </c>
      <c r="AZ48" s="3">
        <f t="shared" si="1"/>
        <v>2.733333333</v>
      </c>
      <c r="BA48" s="3">
        <f t="shared" si="1"/>
        <v>2.777777778</v>
      </c>
      <c r="BB48" s="3">
        <f t="shared" si="1"/>
        <v>2.911111111</v>
      </c>
      <c r="BC48" s="3">
        <f t="shared" si="1"/>
        <v>2.866666667</v>
      </c>
      <c r="BD48" s="3">
        <f t="shared" si="1"/>
        <v>2.577777778</v>
      </c>
      <c r="BE48" s="3">
        <f t="shared" si="1"/>
        <v>2.822222222</v>
      </c>
      <c r="BF48" s="3">
        <f t="shared" si="1"/>
        <v>2.911111111</v>
      </c>
      <c r="BG48" s="3">
        <f t="shared" si="1"/>
        <v>2.844444444</v>
      </c>
      <c r="BH48" s="3">
        <f t="shared" si="1"/>
        <v>2.955555556</v>
      </c>
      <c r="BI48" s="3">
        <f t="shared" si="1"/>
        <v>2.888888889</v>
      </c>
      <c r="BJ48" s="3">
        <f t="shared" si="1"/>
        <v>2.666666667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0"/>
    <col customWidth="1" min="3" max="3" width="64.29"/>
  </cols>
  <sheetData>
    <row r="1">
      <c r="A1" s="4"/>
      <c r="B1" s="5" t="s">
        <v>108</v>
      </c>
    </row>
    <row r="2">
      <c r="A2" s="4"/>
      <c r="B2" s="5" t="s">
        <v>109</v>
      </c>
    </row>
    <row r="3">
      <c r="A3" s="4"/>
      <c r="B3" s="6" t="s">
        <v>110</v>
      </c>
    </row>
    <row r="4">
      <c r="A4" s="4"/>
      <c r="B4" s="5" t="s">
        <v>111</v>
      </c>
    </row>
    <row r="5">
      <c r="A5" s="4"/>
      <c r="B5" s="5" t="s">
        <v>112</v>
      </c>
    </row>
    <row r="6">
      <c r="A6" s="4"/>
      <c r="B6" s="6" t="s">
        <v>113</v>
      </c>
    </row>
    <row r="7">
      <c r="A7" s="4"/>
      <c r="B7" s="7"/>
      <c r="C7" s="8"/>
      <c r="D7" s="9" t="s">
        <v>114</v>
      </c>
      <c r="E7" s="10"/>
    </row>
    <row r="8">
      <c r="A8" s="11"/>
      <c r="B8" s="12" t="s">
        <v>115</v>
      </c>
      <c r="C8" s="13" t="s">
        <v>116</v>
      </c>
      <c r="D8" s="14" t="s">
        <v>118</v>
      </c>
      <c r="E8" s="15"/>
    </row>
    <row r="9">
      <c r="A9" s="16"/>
      <c r="B9" s="17" t="s">
        <v>120</v>
      </c>
      <c r="C9" s="18" t="s">
        <v>121</v>
      </c>
      <c r="D9" s="19" t="s">
        <v>122</v>
      </c>
      <c r="E9" s="19" t="s">
        <v>123</v>
      </c>
    </row>
    <row r="10">
      <c r="A10" s="16"/>
      <c r="B10" s="17">
        <v>1.0</v>
      </c>
      <c r="C10" s="21" t="s">
        <v>124</v>
      </c>
      <c r="D10" s="22">
        <f>IFERROR(__xludf.DUMMYFUNCTION("IMPORTRANGE(""https://docs.google.com/spreadsheets/d/1w-5hfpJAWbgbgLYjskggJWWPUMsZNYV2vFY4ywW_VkY/edit#gid"",""Form Responses 1!C48"")"),"2.64")</f>
        <v>2.644444444</v>
      </c>
      <c r="E10" s="23">
        <f t="shared" ref="E10:E20" si="1">D10/3</f>
        <v>0.8814814815</v>
      </c>
    </row>
    <row r="11">
      <c r="A11" s="16"/>
      <c r="B11" s="17">
        <v>2.0</v>
      </c>
      <c r="C11" s="24" t="s">
        <v>125</v>
      </c>
      <c r="D11" s="22">
        <f>IFERROR(__xludf.DUMMYFUNCTION("IMPORTRANGE(""https://docs.google.com/spreadsheets/d/1w-5hfpJAWbgbgLYjskggJWWPUMsZNYV2vFY4ywW_VkY/edit#gid"",""Form Responses 1!I48"")"),"2.84")</f>
        <v>2.844444444</v>
      </c>
      <c r="E11" s="23">
        <f t="shared" si="1"/>
        <v>0.9481481481</v>
      </c>
    </row>
    <row r="12">
      <c r="A12" s="16"/>
      <c r="B12" s="17">
        <v>3.0</v>
      </c>
      <c r="C12" s="24" t="s">
        <v>126</v>
      </c>
      <c r="D12" s="22">
        <f>IFERROR(__xludf.DUMMYFUNCTION("IMPORTRANGE(""https://docs.google.com/spreadsheets/d/1w-5hfpJAWbgbgLYjskggJWWPUMsZNYV2vFY4ywW_VkY/edit#gid"",""Form Responses 1!O48"")"),"2.84")</f>
        <v>2.844444444</v>
      </c>
      <c r="E12" s="23">
        <f t="shared" si="1"/>
        <v>0.9481481481</v>
      </c>
    </row>
    <row r="13">
      <c r="A13" s="16"/>
      <c r="B13" s="17">
        <v>4.0</v>
      </c>
      <c r="C13" s="24" t="s">
        <v>127</v>
      </c>
      <c r="D13" s="22">
        <f>IFERROR(__xludf.DUMMYFUNCTION("IMPORTRANGE(""https://docs.google.com/spreadsheets/d/1w-5hfpJAWbgbgLYjskggJWWPUMsZNYV2vFY4ywW_VkY/edit#gid"",""Form Responses 1!U48"")"),"2.58")</f>
        <v>2.577777778</v>
      </c>
      <c r="E13" s="23">
        <f t="shared" si="1"/>
        <v>0.8592592593</v>
      </c>
    </row>
    <row r="14">
      <c r="A14" s="16"/>
      <c r="B14" s="17">
        <v>5.0</v>
      </c>
      <c r="C14" s="24" t="s">
        <v>128</v>
      </c>
      <c r="D14" s="22">
        <f>IFERROR(__xludf.DUMMYFUNCTION("IMPORTRANGE(""https://docs.google.com/spreadsheets/d/1w-5hfpJAWbgbgLYjskggJWWPUMsZNYV2vFY4ywW_VkY/edit#gid"",""Form Responses 1!AA48"")"),"2.67")</f>
        <v>2.666666667</v>
      </c>
      <c r="E14" s="23">
        <f t="shared" si="1"/>
        <v>0.8888888889</v>
      </c>
    </row>
    <row r="15">
      <c r="A15" s="16"/>
      <c r="B15" s="17">
        <v>6.0</v>
      </c>
      <c r="C15" s="24" t="s">
        <v>129</v>
      </c>
      <c r="D15" s="22">
        <f>IFERROR(__xludf.DUMMYFUNCTION("IMPORTRANGE(""https://docs.google.com/spreadsheets/d/1w-5hfpJAWbgbgLYjskggJWWPUMsZNYV2vFY4ywW_VkY/edit#gid"",""Form Responses 1!AG48"")"),"2.82")</f>
        <v>2.822222222</v>
      </c>
      <c r="E15" s="23">
        <f t="shared" si="1"/>
        <v>0.9407407407</v>
      </c>
    </row>
    <row r="16">
      <c r="A16" s="16"/>
      <c r="B16" s="17">
        <v>7.0</v>
      </c>
      <c r="C16" s="24" t="s">
        <v>130</v>
      </c>
      <c r="D16" s="22">
        <f>IFERROR(__xludf.DUMMYFUNCTION("IMPORTRANGE(""https://docs.google.com/spreadsheets/d/1w-5hfpJAWbgbgLYjskggJWWPUMsZNYV2vFY4ywW_VkY/edit#gid"",""Form Responses 1!AM48"")"),"2.82")</f>
        <v>2.822222222</v>
      </c>
      <c r="E16" s="23">
        <f t="shared" si="1"/>
        <v>0.9407407407</v>
      </c>
    </row>
    <row r="17">
      <c r="A17" s="16"/>
      <c r="B17" s="17">
        <v>8.0</v>
      </c>
      <c r="C17" s="24" t="s">
        <v>131</v>
      </c>
      <c r="D17" s="22">
        <f>IFERROR(__xludf.DUMMYFUNCTION("IMPORTRANGE(""https://docs.google.com/spreadsheets/d/1w-5hfpJAWbgbgLYjskggJWWPUMsZNYV2vFY4ywW_VkY/edit#gid"",""Form Responses 1!AS48"")"),"2.73")</f>
        <v>2.733333333</v>
      </c>
      <c r="E17" s="23">
        <f t="shared" si="1"/>
        <v>0.9111111111</v>
      </c>
    </row>
    <row r="18">
      <c r="A18" s="16"/>
      <c r="B18" s="17">
        <v>9.0</v>
      </c>
      <c r="C18" s="24" t="s">
        <v>132</v>
      </c>
      <c r="D18" s="22">
        <f>IFERROR(__xludf.DUMMYFUNCTION("IMPORTRANGE(""https://docs.google.com/spreadsheets/d/1w-5hfpJAWbgbgLYjskggJWWPUMsZNYV2vFY4ywW_VkY/edit#gid"",""Form Responses 1!AY48"")"),"2.67")</f>
        <v>2.666666667</v>
      </c>
      <c r="E18" s="23">
        <f t="shared" si="1"/>
        <v>0.8888888889</v>
      </c>
    </row>
    <row r="19">
      <c r="A19" s="16"/>
      <c r="B19" s="17">
        <v>10.0</v>
      </c>
      <c r="C19" s="24" t="s">
        <v>133</v>
      </c>
      <c r="D19" s="22">
        <f>IFERROR(__xludf.DUMMYFUNCTION("IMPORTRANGE(""https://docs.google.com/spreadsheets/d/1w-5hfpJAWbgbgLYjskggJWWPUMsZNYV2vFY4ywW_VkY/edit#gid"",""Form Responses 1!BE48"")"),"2.82")</f>
        <v>2.822222222</v>
      </c>
      <c r="E19" s="23">
        <f t="shared" si="1"/>
        <v>0.9407407407</v>
      </c>
    </row>
    <row r="20">
      <c r="A20" s="16"/>
      <c r="B20" s="8"/>
      <c r="C20" s="25" t="s">
        <v>134</v>
      </c>
      <c r="D20" s="26">
        <f>SUM(D10:D19)/10</f>
        <v>2.744444444</v>
      </c>
      <c r="E20" s="27">
        <f t="shared" si="1"/>
        <v>0.9148148148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28"/>
      <c r="B35" s="29" t="s">
        <v>135</v>
      </c>
    </row>
    <row r="36">
      <c r="A36" s="28"/>
    </row>
    <row r="37">
      <c r="A37" s="28"/>
      <c r="B37" s="29" t="s">
        <v>136</v>
      </c>
    </row>
    <row r="38">
      <c r="A38" s="28"/>
    </row>
    <row r="39">
      <c r="A39" s="28"/>
    </row>
    <row r="40">
      <c r="A40" s="28"/>
    </row>
    <row r="41">
      <c r="A41" s="4"/>
      <c r="B41" s="4"/>
      <c r="C41" s="4"/>
      <c r="D41" s="4"/>
      <c r="E41" s="4"/>
    </row>
    <row r="42">
      <c r="A42" s="30" t="s">
        <v>137</v>
      </c>
      <c r="C42" s="31" t="s">
        <v>138</v>
      </c>
      <c r="D42" s="5" t="s">
        <v>139</v>
      </c>
    </row>
    <row r="43">
      <c r="A43" s="30" t="s">
        <v>140</v>
      </c>
      <c r="C43" s="5" t="s">
        <v>141</v>
      </c>
      <c r="D43" s="5" t="s">
        <v>142</v>
      </c>
    </row>
  </sheetData>
  <mergeCells count="15">
    <mergeCell ref="D8:E8"/>
    <mergeCell ref="B1:E1"/>
    <mergeCell ref="B2:E2"/>
    <mergeCell ref="B3:E3"/>
    <mergeCell ref="B4:E4"/>
    <mergeCell ref="B5:E5"/>
    <mergeCell ref="B6:E6"/>
    <mergeCell ref="D7:E7"/>
    <mergeCell ref="B31:E34"/>
    <mergeCell ref="A42:B42"/>
    <mergeCell ref="A43:B43"/>
    <mergeCell ref="D42:E42"/>
    <mergeCell ref="D43:E43"/>
    <mergeCell ref="B35:E36"/>
    <mergeCell ref="B37:E4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0"/>
    <col customWidth="1" min="3" max="3" width="63.29"/>
  </cols>
  <sheetData>
    <row r="1">
      <c r="A1" s="4"/>
      <c r="B1" s="5" t="s">
        <v>108</v>
      </c>
    </row>
    <row r="2">
      <c r="A2" s="4"/>
      <c r="B2" s="5" t="s">
        <v>109</v>
      </c>
    </row>
    <row r="3">
      <c r="A3" s="4"/>
      <c r="B3" s="6" t="s">
        <v>110</v>
      </c>
    </row>
    <row r="4">
      <c r="A4" s="4"/>
      <c r="B4" s="5" t="s">
        <v>111</v>
      </c>
    </row>
    <row r="5">
      <c r="A5" s="4"/>
      <c r="B5" s="5" t="s">
        <v>112</v>
      </c>
    </row>
    <row r="6">
      <c r="A6" s="4"/>
      <c r="B6" s="6" t="s">
        <v>113</v>
      </c>
    </row>
    <row r="7">
      <c r="A7" s="4"/>
      <c r="B7" s="7"/>
      <c r="C7" s="8"/>
      <c r="D7" s="9" t="s">
        <v>114</v>
      </c>
      <c r="E7" s="10"/>
    </row>
    <row r="8">
      <c r="A8" s="11"/>
      <c r="B8" s="12" t="s">
        <v>115</v>
      </c>
      <c r="C8" s="13" t="s">
        <v>117</v>
      </c>
      <c r="D8" s="14" t="s">
        <v>119</v>
      </c>
      <c r="E8" s="15"/>
    </row>
    <row r="9">
      <c r="A9" s="16"/>
      <c r="B9" s="17" t="s">
        <v>120</v>
      </c>
      <c r="C9" s="18" t="s">
        <v>121</v>
      </c>
      <c r="D9" s="20" t="s">
        <v>122</v>
      </c>
      <c r="E9" s="20" t="s">
        <v>123</v>
      </c>
    </row>
    <row r="10">
      <c r="A10" s="16"/>
      <c r="B10" s="17">
        <v>1.0</v>
      </c>
      <c r="C10" s="21" t="s">
        <v>124</v>
      </c>
      <c r="D10" s="22">
        <f>IFERROR(__xludf.DUMMYFUNCTION("IMPORTRANGE(""https://docs.google.com/spreadsheets/d/1w-5hfpJAWbgbgLYjskggJWWPUMsZNYV2vFY4ywW_VkY/edit#gid"",""Form Responses 1!D48"")"),"2.82")</f>
        <v>2.822222222</v>
      </c>
      <c r="E10" s="23">
        <f t="shared" ref="E10:E20" si="1">D10/3</f>
        <v>0.9407407407</v>
      </c>
    </row>
    <row r="11">
      <c r="A11" s="16"/>
      <c r="B11" s="17">
        <v>2.0</v>
      </c>
      <c r="C11" s="24" t="s">
        <v>125</v>
      </c>
      <c r="D11" s="22">
        <f>IFERROR(__xludf.DUMMYFUNCTION("IMPORTRANGE(""https://docs.google.com/spreadsheets/d/1w-5hfpJAWbgbgLYjskggJWWPUMsZNYV2vFY4ywW_VkY/edit#gid"",""Form Responses 1!J48"")"),"2.96")</f>
        <v>2.955555556</v>
      </c>
      <c r="E11" s="23">
        <f t="shared" si="1"/>
        <v>0.9851851852</v>
      </c>
    </row>
    <row r="12">
      <c r="A12" s="16"/>
      <c r="B12" s="17">
        <v>3.0</v>
      </c>
      <c r="C12" s="24" t="s">
        <v>126</v>
      </c>
      <c r="D12" s="22">
        <f>IFERROR(__xludf.DUMMYFUNCTION("IMPORTRANGE(""https://docs.google.com/spreadsheets/d/1w-5hfpJAWbgbgLYjskggJWWPUMsZNYV2vFY4ywW_VkY/edit#gid"",""Form Responses 1!P48"")"),"2.91")</f>
        <v>2.911111111</v>
      </c>
      <c r="E12" s="23">
        <f t="shared" si="1"/>
        <v>0.9703703704</v>
      </c>
    </row>
    <row r="13">
      <c r="A13" s="16"/>
      <c r="B13" s="17">
        <v>4.0</v>
      </c>
      <c r="C13" s="24" t="s">
        <v>127</v>
      </c>
      <c r="D13" s="22">
        <f>IFERROR(__xludf.DUMMYFUNCTION("IMPORTRANGE(""https://docs.google.com/spreadsheets/d/1w-5hfpJAWbgbgLYjskggJWWPUMsZNYV2vFY4ywW_VkY/edit#gid"",""Form Responses 1!V48"")"),"2.69")</f>
        <v>2.688888889</v>
      </c>
      <c r="E13" s="23">
        <f t="shared" si="1"/>
        <v>0.8962962963</v>
      </c>
    </row>
    <row r="14">
      <c r="A14" s="16"/>
      <c r="B14" s="17">
        <v>5.0</v>
      </c>
      <c r="C14" s="24" t="s">
        <v>128</v>
      </c>
      <c r="D14" s="22">
        <f>IFERROR(__xludf.DUMMYFUNCTION("IMPORTRANGE(""https://docs.google.com/spreadsheets/d/1w-5hfpJAWbgbgLYjskggJWWPUMsZNYV2vFY4ywW_VkY/edit#gid"",""Form Responses 1!AB48"")"),"2.82")</f>
        <v>2.822222222</v>
      </c>
      <c r="E14" s="23">
        <f t="shared" si="1"/>
        <v>0.9407407407</v>
      </c>
    </row>
    <row r="15">
      <c r="A15" s="16"/>
      <c r="B15" s="17">
        <v>6.0</v>
      </c>
      <c r="C15" s="24" t="s">
        <v>129</v>
      </c>
      <c r="D15" s="22">
        <f>IFERROR(__xludf.DUMMYFUNCTION("IMPORTRANGE(""https://docs.google.com/spreadsheets/d/1w-5hfpJAWbgbgLYjskggJWWPUMsZNYV2vFY4ywW_VkY/edit#gid"",""Form Responses 1!AH48"")"),"2.82")</f>
        <v>2.822222222</v>
      </c>
      <c r="E15" s="23">
        <f t="shared" si="1"/>
        <v>0.9407407407</v>
      </c>
    </row>
    <row r="16">
      <c r="A16" s="16"/>
      <c r="B16" s="17">
        <v>7.0</v>
      </c>
      <c r="C16" s="24" t="s">
        <v>130</v>
      </c>
      <c r="D16" s="22">
        <f>IFERROR(__xludf.DUMMYFUNCTION("IMPORTRANGE(""https://docs.google.com/spreadsheets/d/1w-5hfpJAWbgbgLYjskggJWWPUMsZNYV2vFY4ywW_VkY/edit#gid"",""Form Responses 1!AN48"")"),"2.91")</f>
        <v>2.911111111</v>
      </c>
      <c r="E16" s="23">
        <f t="shared" si="1"/>
        <v>0.9703703704</v>
      </c>
    </row>
    <row r="17">
      <c r="A17" s="16"/>
      <c r="B17" s="17">
        <v>8.0</v>
      </c>
      <c r="C17" s="24" t="s">
        <v>131</v>
      </c>
      <c r="D17" s="22">
        <f>IFERROR(__xludf.DUMMYFUNCTION("IMPORTRANGE(""https://docs.google.com/spreadsheets/d/1w-5hfpJAWbgbgLYjskggJWWPUMsZNYV2vFY4ywW_VkY/edit#gid"",""Form Responses 1!AT48"")"),"2.80")</f>
        <v>2.8</v>
      </c>
      <c r="E17" s="23">
        <f t="shared" si="1"/>
        <v>0.9333333333</v>
      </c>
    </row>
    <row r="18">
      <c r="A18" s="16"/>
      <c r="B18" s="17">
        <v>9.0</v>
      </c>
      <c r="C18" s="24" t="s">
        <v>132</v>
      </c>
      <c r="D18" s="22">
        <f>IFERROR(__xludf.DUMMYFUNCTION("IMPORTRANGE(""https://docs.google.com/spreadsheets/d/1w-5hfpJAWbgbgLYjskggJWWPUMsZNYV2vFY4ywW_VkY/edit#gid"",""Form Responses 1!AZ48"")"),"2.73")</f>
        <v>2.733333333</v>
      </c>
      <c r="E18" s="23">
        <f t="shared" si="1"/>
        <v>0.9111111111</v>
      </c>
    </row>
    <row r="19">
      <c r="A19" s="16"/>
      <c r="B19" s="17">
        <v>10.0</v>
      </c>
      <c r="C19" s="24" t="s">
        <v>133</v>
      </c>
      <c r="D19" s="22">
        <f>IFERROR(__xludf.DUMMYFUNCTION("IMPORTRANGE(""https://docs.google.com/spreadsheets/d/1w-5hfpJAWbgbgLYjskggJWWPUMsZNYV2vFY4ywW_VkY/edit#gid"",""Form Responses 1!BF48"")"),"2.91")</f>
        <v>2.911111111</v>
      </c>
      <c r="E19" s="23">
        <f t="shared" si="1"/>
        <v>0.9703703704</v>
      </c>
    </row>
    <row r="20">
      <c r="A20" s="16"/>
      <c r="B20" s="8"/>
      <c r="C20" s="25" t="s">
        <v>134</v>
      </c>
      <c r="D20" s="26">
        <f>SUM(D10:D19)/10</f>
        <v>2.837777778</v>
      </c>
      <c r="E20" s="27">
        <f t="shared" si="1"/>
        <v>0.9459259259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28"/>
      <c r="B35" s="29" t="s">
        <v>135</v>
      </c>
    </row>
    <row r="36">
      <c r="A36" s="28"/>
    </row>
    <row r="37">
      <c r="A37" s="28"/>
      <c r="B37" s="29" t="s">
        <v>136</v>
      </c>
    </row>
    <row r="38">
      <c r="A38" s="28"/>
    </row>
    <row r="39">
      <c r="A39" s="28"/>
    </row>
    <row r="40">
      <c r="A40" s="28"/>
    </row>
    <row r="41">
      <c r="A41" s="4"/>
      <c r="B41" s="4"/>
      <c r="C41" s="4"/>
      <c r="D41" s="4"/>
      <c r="E41" s="4"/>
    </row>
    <row r="42">
      <c r="A42" s="30" t="s">
        <v>137</v>
      </c>
      <c r="C42" s="31" t="s">
        <v>138</v>
      </c>
      <c r="D42" s="5" t="s">
        <v>139</v>
      </c>
    </row>
    <row r="43">
      <c r="A43" s="30" t="s">
        <v>143</v>
      </c>
      <c r="C43" s="5" t="s">
        <v>141</v>
      </c>
      <c r="D43" s="5" t="s">
        <v>142</v>
      </c>
    </row>
  </sheetData>
  <mergeCells count="15">
    <mergeCell ref="D8:E8"/>
    <mergeCell ref="B31:E34"/>
    <mergeCell ref="B35:E36"/>
    <mergeCell ref="B37:E40"/>
    <mergeCell ref="A42:B42"/>
    <mergeCell ref="A43:B43"/>
    <mergeCell ref="D42:E42"/>
    <mergeCell ref="D43:E43"/>
    <mergeCell ref="D7:E7"/>
    <mergeCell ref="B1:E1"/>
    <mergeCell ref="B2:E2"/>
    <mergeCell ref="B3:E3"/>
    <mergeCell ref="B4:E4"/>
    <mergeCell ref="B5:E5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0"/>
    <col customWidth="1" min="3" max="3" width="59.0"/>
  </cols>
  <sheetData>
    <row r="1">
      <c r="A1" s="4"/>
      <c r="B1" s="5" t="s">
        <v>108</v>
      </c>
    </row>
    <row r="2">
      <c r="A2" s="4"/>
      <c r="B2" s="5" t="s">
        <v>109</v>
      </c>
    </row>
    <row r="3">
      <c r="A3" s="4"/>
      <c r="B3" s="6" t="s">
        <v>110</v>
      </c>
    </row>
    <row r="4">
      <c r="A4" s="4"/>
      <c r="B4" s="5" t="s">
        <v>111</v>
      </c>
    </row>
    <row r="5">
      <c r="A5" s="4"/>
      <c r="B5" s="5" t="s">
        <v>112</v>
      </c>
    </row>
    <row r="6">
      <c r="A6" s="4"/>
      <c r="B6" s="6" t="s">
        <v>113</v>
      </c>
    </row>
    <row r="7">
      <c r="A7" s="4"/>
      <c r="B7" s="7"/>
      <c r="C7" s="8"/>
      <c r="D7" s="9" t="s">
        <v>114</v>
      </c>
      <c r="E7" s="10"/>
    </row>
    <row r="8">
      <c r="A8" s="11"/>
      <c r="B8" s="12" t="s">
        <v>115</v>
      </c>
      <c r="C8" s="13" t="s">
        <v>144</v>
      </c>
      <c r="D8" s="14" t="s">
        <v>145</v>
      </c>
      <c r="E8" s="15"/>
    </row>
    <row r="9">
      <c r="A9" s="16"/>
      <c r="B9" s="17" t="s">
        <v>120</v>
      </c>
      <c r="C9" s="18" t="s">
        <v>121</v>
      </c>
      <c r="D9" s="20" t="s">
        <v>122</v>
      </c>
      <c r="E9" s="20" t="s">
        <v>123</v>
      </c>
    </row>
    <row r="10">
      <c r="A10" s="16"/>
      <c r="B10" s="17">
        <v>1.0</v>
      </c>
      <c r="C10" s="21" t="s">
        <v>124</v>
      </c>
      <c r="D10" s="22">
        <f>IFERROR(__xludf.DUMMYFUNCTION("IMPORTRANGE(""https://docs.google.com/spreadsheets/d/1w-5hfpJAWbgbgLYjskggJWWPUMsZNYV2vFY4ywW_VkY/edit#gid"",""Form Responses 1!E48"")"),"2.56")</f>
        <v>2.555555556</v>
      </c>
      <c r="E10" s="23">
        <f t="shared" ref="E10:E20" si="1">D10/3</f>
        <v>0.8518518519</v>
      </c>
    </row>
    <row r="11">
      <c r="A11" s="16"/>
      <c r="B11" s="17">
        <v>2.0</v>
      </c>
      <c r="C11" s="24" t="s">
        <v>125</v>
      </c>
      <c r="D11" s="22">
        <f>IFERROR(__xludf.DUMMYFUNCTION("IMPORTRANGE(""https://docs.google.com/spreadsheets/d/1w-5hfpJAWbgbgLYjskggJWWPUMsZNYV2vFY4ywW_VkY/edit#gid"",""Form Responses 1!K48"")"),"2.89")</f>
        <v>2.888888889</v>
      </c>
      <c r="E11" s="23">
        <f t="shared" si="1"/>
        <v>0.962962963</v>
      </c>
    </row>
    <row r="12">
      <c r="A12" s="16"/>
      <c r="B12" s="17">
        <v>3.0</v>
      </c>
      <c r="C12" s="24" t="s">
        <v>126</v>
      </c>
      <c r="D12" s="22">
        <f>IFERROR(__xludf.DUMMYFUNCTION("IMPORTRANGE(""https://docs.google.com/spreadsheets/d/1w-5hfpJAWbgbgLYjskggJWWPUMsZNYV2vFY4ywW_VkY/edit#gid"",""Form Responses 1!Q48"")"),"2.82")</f>
        <v>2.822222222</v>
      </c>
      <c r="E12" s="23">
        <f t="shared" si="1"/>
        <v>0.9407407407</v>
      </c>
    </row>
    <row r="13">
      <c r="A13" s="16"/>
      <c r="B13" s="17">
        <v>4.0</v>
      </c>
      <c r="C13" s="24" t="s">
        <v>127</v>
      </c>
      <c r="D13" s="22">
        <f>IFERROR(__xludf.DUMMYFUNCTION("IMPORTRANGE(""https://docs.google.com/spreadsheets/d/1w-5hfpJAWbgbgLYjskggJWWPUMsZNYV2vFY4ywW_VkY/edit#gid"",""Form Responses 1!W48"")"),"2.98")</f>
        <v>2.977777778</v>
      </c>
      <c r="E13" s="23">
        <f t="shared" si="1"/>
        <v>0.9925925926</v>
      </c>
    </row>
    <row r="14">
      <c r="A14" s="16"/>
      <c r="B14" s="17">
        <v>5.0</v>
      </c>
      <c r="C14" s="24" t="s">
        <v>128</v>
      </c>
      <c r="D14" s="22">
        <f>IFERROR(__xludf.DUMMYFUNCTION("IMPORTRANGE(""https://docs.google.com/spreadsheets/d/1w-5hfpJAWbgbgLYjskggJWWPUMsZNYV2vFY4ywW_VkY/edit#gid"",""Form Responses 1!AC48"")"),"2.60")</f>
        <v>2.6</v>
      </c>
      <c r="E14" s="23">
        <f t="shared" si="1"/>
        <v>0.8666666667</v>
      </c>
    </row>
    <row r="15">
      <c r="A15" s="16"/>
      <c r="B15" s="17">
        <v>6.0</v>
      </c>
      <c r="C15" s="24" t="s">
        <v>129</v>
      </c>
      <c r="D15" s="22">
        <f>IFERROR(__xludf.DUMMYFUNCTION("IMPORTRANGE(""https://docs.google.com/spreadsheets/d/1w-5hfpJAWbgbgLYjskggJWWPUMsZNYV2vFY4ywW_VkY/edit#gid"",""Form Responses 1!AI48"")"),"2.67")</f>
        <v>2.666666667</v>
      </c>
      <c r="E15" s="23">
        <f t="shared" si="1"/>
        <v>0.8888888889</v>
      </c>
    </row>
    <row r="16">
      <c r="A16" s="16"/>
      <c r="B16" s="17">
        <v>7.0</v>
      </c>
      <c r="C16" s="24" t="s">
        <v>130</v>
      </c>
      <c r="D16" s="22">
        <f>IFERROR(__xludf.DUMMYFUNCTION("IMPORTRANGE(""https://docs.google.com/spreadsheets/d/1w-5hfpJAWbgbgLYjskggJWWPUMsZNYV2vFY4ywW_VkY/edit#gid"",""Form Responses 1!AO48"")"),"2.71")</f>
        <v>2.711111111</v>
      </c>
      <c r="E16" s="23">
        <f t="shared" si="1"/>
        <v>0.9037037037</v>
      </c>
    </row>
    <row r="17">
      <c r="A17" s="16"/>
      <c r="B17" s="17">
        <v>8.0</v>
      </c>
      <c r="C17" s="24" t="s">
        <v>131</v>
      </c>
      <c r="D17" s="22">
        <f>IFERROR(__xludf.DUMMYFUNCTION("IMPORTRANGE(""https://docs.google.com/spreadsheets/d/1w-5hfpJAWbgbgLYjskggJWWPUMsZNYV2vFY4ywW_VkY/edit#gid"",""Form Responses 1!AU48"")"),"2.71")</f>
        <v>2.711111111</v>
      </c>
      <c r="E17" s="23">
        <f t="shared" si="1"/>
        <v>0.9037037037</v>
      </c>
    </row>
    <row r="18">
      <c r="A18" s="16"/>
      <c r="B18" s="17">
        <v>9.0</v>
      </c>
      <c r="C18" s="24" t="s">
        <v>132</v>
      </c>
      <c r="D18" s="22">
        <f>IFERROR(__xludf.DUMMYFUNCTION("IMPORTRANGE(""https://docs.google.com/spreadsheets/d/1w-5hfpJAWbgbgLYjskggJWWPUMsZNYV2vFY4ywW_VkY/edit#gid"",""Form Responses 1!BA48"")"),"2.78")</f>
        <v>2.777777778</v>
      </c>
      <c r="E18" s="23">
        <f t="shared" si="1"/>
        <v>0.9259259259</v>
      </c>
    </row>
    <row r="19">
      <c r="A19" s="16"/>
      <c r="B19" s="17">
        <v>10.0</v>
      </c>
      <c r="C19" s="24" t="s">
        <v>133</v>
      </c>
      <c r="D19" s="22">
        <f>IFERROR(__xludf.DUMMYFUNCTION("IMPORTRANGE(""https://docs.google.com/spreadsheets/d/1w-5hfpJAWbgbgLYjskggJWWPUMsZNYV2vFY4ywW_VkY/edit#gid"",""Form Responses 1!BG48"")"),"2.84")</f>
        <v>2.844444444</v>
      </c>
      <c r="E19" s="23">
        <f t="shared" si="1"/>
        <v>0.9481481481</v>
      </c>
    </row>
    <row r="20">
      <c r="A20" s="16"/>
      <c r="B20" s="8"/>
      <c r="C20" s="25" t="s">
        <v>134</v>
      </c>
      <c r="D20" s="26">
        <f>SUM(D10:D19)/10</f>
        <v>2.755555556</v>
      </c>
      <c r="E20" s="27">
        <f t="shared" si="1"/>
        <v>0.9185185185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28"/>
      <c r="B35" s="29" t="s">
        <v>135</v>
      </c>
    </row>
    <row r="36">
      <c r="A36" s="28"/>
    </row>
    <row r="37">
      <c r="A37" s="28"/>
      <c r="B37" s="29" t="s">
        <v>136</v>
      </c>
    </row>
    <row r="38">
      <c r="A38" s="28"/>
    </row>
    <row r="39">
      <c r="A39" s="28"/>
    </row>
    <row r="40">
      <c r="A40" s="28"/>
    </row>
    <row r="41">
      <c r="A41" s="4"/>
      <c r="B41" s="4"/>
      <c r="C41" s="4"/>
      <c r="D41" s="4"/>
      <c r="E41" s="4"/>
    </row>
    <row r="42">
      <c r="A42" s="30" t="s">
        <v>137</v>
      </c>
      <c r="C42" s="31" t="s">
        <v>138</v>
      </c>
      <c r="D42" s="5" t="s">
        <v>139</v>
      </c>
    </row>
    <row r="43">
      <c r="A43" s="30" t="s">
        <v>146</v>
      </c>
      <c r="C43" s="5" t="s">
        <v>141</v>
      </c>
      <c r="D43" s="5" t="s">
        <v>142</v>
      </c>
    </row>
  </sheetData>
  <mergeCells count="15">
    <mergeCell ref="D8:E8"/>
    <mergeCell ref="D7:E7"/>
    <mergeCell ref="B1:E1"/>
    <mergeCell ref="B2:E2"/>
    <mergeCell ref="B3:E3"/>
    <mergeCell ref="B4:E4"/>
    <mergeCell ref="B5:E5"/>
    <mergeCell ref="B6:E6"/>
    <mergeCell ref="B31:E34"/>
    <mergeCell ref="A42:B42"/>
    <mergeCell ref="A43:B43"/>
    <mergeCell ref="D42:E42"/>
    <mergeCell ref="D43:E43"/>
    <mergeCell ref="B35:E36"/>
    <mergeCell ref="B37:E4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0"/>
    <col customWidth="1" min="3" max="3" width="59.0"/>
  </cols>
  <sheetData>
    <row r="1">
      <c r="A1" s="4"/>
      <c r="B1" s="5" t="s">
        <v>108</v>
      </c>
    </row>
    <row r="2">
      <c r="A2" s="4"/>
      <c r="B2" s="5" t="s">
        <v>109</v>
      </c>
    </row>
    <row r="3">
      <c r="A3" s="4"/>
      <c r="B3" s="6" t="s">
        <v>110</v>
      </c>
    </row>
    <row r="4">
      <c r="A4" s="4"/>
      <c r="B4" s="5" t="s">
        <v>111</v>
      </c>
    </row>
    <row r="5">
      <c r="A5" s="4"/>
      <c r="B5" s="5" t="s">
        <v>112</v>
      </c>
    </row>
    <row r="6">
      <c r="A6" s="4"/>
      <c r="B6" s="6" t="s">
        <v>113</v>
      </c>
    </row>
    <row r="7">
      <c r="A7" s="4"/>
      <c r="B7" s="7"/>
      <c r="C7" s="8"/>
      <c r="D7" s="32" t="s">
        <v>114</v>
      </c>
      <c r="E7" s="15"/>
    </row>
    <row r="8">
      <c r="A8" s="11"/>
      <c r="B8" s="12" t="s">
        <v>115</v>
      </c>
      <c r="C8" s="13" t="s">
        <v>147</v>
      </c>
      <c r="D8" s="14" t="s">
        <v>148</v>
      </c>
      <c r="E8" s="15"/>
    </row>
    <row r="9">
      <c r="A9" s="16"/>
      <c r="B9" s="17" t="s">
        <v>120</v>
      </c>
      <c r="C9" s="18" t="s">
        <v>121</v>
      </c>
      <c r="D9" s="20" t="s">
        <v>122</v>
      </c>
      <c r="E9" s="20" t="s">
        <v>123</v>
      </c>
    </row>
    <row r="10">
      <c r="A10" s="16"/>
      <c r="B10" s="17">
        <v>1.0</v>
      </c>
      <c r="C10" s="21" t="s">
        <v>124</v>
      </c>
      <c r="D10" s="22">
        <f>IFERROR(__xludf.DUMMYFUNCTION("IMPORTRANGE(""https://docs.google.com/spreadsheets/d/1w-5hfpJAWbgbgLYjskggJWWPUMsZNYV2vFY4ywW_VkY/edit#gid"",""Form Responses 1!F48"")"),"2.93")</f>
        <v>2.933333333</v>
      </c>
      <c r="E10" s="23">
        <f t="shared" ref="E10:E20" si="1">D10/3</f>
        <v>0.9777777778</v>
      </c>
    </row>
    <row r="11">
      <c r="A11" s="16"/>
      <c r="B11" s="17">
        <v>2.0</v>
      </c>
      <c r="C11" s="24" t="s">
        <v>125</v>
      </c>
      <c r="D11" s="22">
        <f>IFERROR(__xludf.DUMMYFUNCTION("IMPORTRANGE(""https://docs.google.com/spreadsheets/d/1w-5hfpJAWbgbgLYjskggJWWPUMsZNYV2vFY4ywW_VkY/edit#gid"",""Form Responses 1!L48"")"),"2.93")</f>
        <v>2.933333333</v>
      </c>
      <c r="E11" s="23">
        <f t="shared" si="1"/>
        <v>0.9777777778</v>
      </c>
    </row>
    <row r="12">
      <c r="A12" s="16"/>
      <c r="B12" s="17">
        <v>3.0</v>
      </c>
      <c r="C12" s="24" t="s">
        <v>126</v>
      </c>
      <c r="D12" s="22">
        <f>IFERROR(__xludf.DUMMYFUNCTION("IMPORTRANGE(""https://docs.google.com/spreadsheets/d/1w-5hfpJAWbgbgLYjskggJWWPUMsZNYV2vFY4ywW_VkY/edit#gid"",""Form Responses 1!R48"")"),"2.96")</f>
        <v>2.955555556</v>
      </c>
      <c r="E12" s="23">
        <f t="shared" si="1"/>
        <v>0.9851851852</v>
      </c>
    </row>
    <row r="13">
      <c r="A13" s="16"/>
      <c r="B13" s="17">
        <v>4.0</v>
      </c>
      <c r="C13" s="24" t="s">
        <v>127</v>
      </c>
      <c r="D13" s="22">
        <f>IFERROR(__xludf.DUMMYFUNCTION("IMPORTRANGE(""https://docs.google.com/spreadsheets/d/1w-5hfpJAWbgbgLYjskggJWWPUMsZNYV2vFY4ywW_VkY/edit#gid"",""Form Responses 1!X48"")"),"2.84")</f>
        <v>2.844444444</v>
      </c>
      <c r="E13" s="23">
        <f t="shared" si="1"/>
        <v>0.9481481481</v>
      </c>
    </row>
    <row r="14">
      <c r="A14" s="16"/>
      <c r="B14" s="17">
        <v>5.0</v>
      </c>
      <c r="C14" s="24" t="s">
        <v>128</v>
      </c>
      <c r="D14" s="22">
        <f>IFERROR(__xludf.DUMMYFUNCTION("IMPORTRANGE(""https://docs.google.com/spreadsheets/d/1w-5hfpJAWbgbgLYjskggJWWPUMsZNYV2vFY4ywW_VkY/edit#gid"",""Form Responses 1!AD48"")"),"2.98")</f>
        <v>2.977777778</v>
      </c>
      <c r="E14" s="23">
        <f t="shared" si="1"/>
        <v>0.9925925926</v>
      </c>
    </row>
    <row r="15">
      <c r="A15" s="16"/>
      <c r="B15" s="17">
        <v>6.0</v>
      </c>
      <c r="C15" s="24" t="s">
        <v>129</v>
      </c>
      <c r="D15" s="22">
        <f>IFERROR(__xludf.DUMMYFUNCTION("IMPORTRANGE(""https://docs.google.com/spreadsheets/d/1w-5hfpJAWbgbgLYjskggJWWPUMsZNYV2vFY4ywW_VkY/edit#gid"",""Form Responses 1!AJ48"")"),"2.87")</f>
        <v>2.866666667</v>
      </c>
      <c r="E15" s="23">
        <f t="shared" si="1"/>
        <v>0.9555555556</v>
      </c>
    </row>
    <row r="16">
      <c r="A16" s="16"/>
      <c r="B16" s="17">
        <v>7.0</v>
      </c>
      <c r="C16" s="24" t="s">
        <v>130</v>
      </c>
      <c r="D16" s="22">
        <f>IFERROR(__xludf.DUMMYFUNCTION("IMPORTRANGE(""https://docs.google.com/spreadsheets/d/1w-5hfpJAWbgbgLYjskggJWWPUMsZNYV2vFY4ywW_VkY/edit#gid"",""Form Responses 1!AP48"")"),"2.91")</f>
        <v>2.911111111</v>
      </c>
      <c r="E16" s="23">
        <f t="shared" si="1"/>
        <v>0.9703703704</v>
      </c>
    </row>
    <row r="17">
      <c r="A17" s="16"/>
      <c r="B17" s="17">
        <v>8.0</v>
      </c>
      <c r="C17" s="24" t="s">
        <v>131</v>
      </c>
      <c r="D17" s="22">
        <f>IFERROR(__xludf.DUMMYFUNCTION("IMPORTRANGE(""https://docs.google.com/spreadsheets/d/1w-5hfpJAWbgbgLYjskggJWWPUMsZNYV2vFY4ywW_VkY/edit#gid"",""Form Responses 1!AV48"")"),"2.96")</f>
        <v>2.955555556</v>
      </c>
      <c r="E17" s="23">
        <f t="shared" si="1"/>
        <v>0.9851851852</v>
      </c>
    </row>
    <row r="18">
      <c r="A18" s="16"/>
      <c r="B18" s="17">
        <v>9.0</v>
      </c>
      <c r="C18" s="24" t="s">
        <v>132</v>
      </c>
      <c r="D18" s="22">
        <f>IFERROR(__xludf.DUMMYFUNCTION("IMPORTRANGE(""https://docs.google.com/spreadsheets/d/1w-5hfpJAWbgbgLYjskggJWWPUMsZNYV2vFY4ywW_VkY/edit#gid"",""Form Responses 1!BB48"")"),"2.91")</f>
        <v>2.911111111</v>
      </c>
      <c r="E18" s="23">
        <f t="shared" si="1"/>
        <v>0.9703703704</v>
      </c>
    </row>
    <row r="19">
      <c r="A19" s="16"/>
      <c r="B19" s="17">
        <v>10.0</v>
      </c>
      <c r="C19" s="24" t="s">
        <v>133</v>
      </c>
      <c r="D19" s="22">
        <f>IFERROR(__xludf.DUMMYFUNCTION("IMPORTRANGE(""https://docs.google.com/spreadsheets/d/1w-5hfpJAWbgbgLYjskggJWWPUMsZNYV2vFY4ywW_VkY/edit#gid"",""Form Responses 1!BH48"")"),"2.96")</f>
        <v>2.955555556</v>
      </c>
      <c r="E19" s="23">
        <f t="shared" si="1"/>
        <v>0.9851851852</v>
      </c>
    </row>
    <row r="20">
      <c r="A20" s="16"/>
      <c r="B20" s="8"/>
      <c r="C20" s="25" t="s">
        <v>134</v>
      </c>
      <c r="D20" s="26">
        <f>SUM(D10:D19)/10</f>
        <v>2.924444444</v>
      </c>
      <c r="E20" s="27">
        <f t="shared" si="1"/>
        <v>0.9748148148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28"/>
      <c r="B35" s="29" t="s">
        <v>135</v>
      </c>
    </row>
    <row r="36">
      <c r="A36" s="28"/>
    </row>
    <row r="37">
      <c r="A37" s="28"/>
      <c r="B37" s="29" t="s">
        <v>136</v>
      </c>
    </row>
    <row r="38">
      <c r="A38" s="28"/>
    </row>
    <row r="39">
      <c r="A39" s="28"/>
    </row>
    <row r="40">
      <c r="A40" s="28"/>
    </row>
    <row r="41">
      <c r="A41" s="4"/>
      <c r="B41" s="4"/>
      <c r="C41" s="4"/>
      <c r="D41" s="4"/>
      <c r="E41" s="4"/>
    </row>
    <row r="42">
      <c r="A42" s="30" t="s">
        <v>137</v>
      </c>
      <c r="C42" s="31" t="s">
        <v>138</v>
      </c>
      <c r="D42" s="5" t="s">
        <v>139</v>
      </c>
    </row>
    <row r="43">
      <c r="A43" s="30" t="s">
        <v>151</v>
      </c>
      <c r="C43" s="5" t="s">
        <v>141</v>
      </c>
      <c r="D43" s="5" t="s">
        <v>142</v>
      </c>
    </row>
  </sheetData>
  <mergeCells count="15">
    <mergeCell ref="D8:E8"/>
    <mergeCell ref="B31:E34"/>
    <mergeCell ref="A42:B42"/>
    <mergeCell ref="A43:B43"/>
    <mergeCell ref="D42:E42"/>
    <mergeCell ref="D43:E43"/>
    <mergeCell ref="B35:E36"/>
    <mergeCell ref="B37:E40"/>
    <mergeCell ref="D7:E7"/>
    <mergeCell ref="B1:E1"/>
    <mergeCell ref="B2:E2"/>
    <mergeCell ref="B3:E3"/>
    <mergeCell ref="B4:E4"/>
    <mergeCell ref="B5:E5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0"/>
    <col customWidth="1" min="3" max="3" width="59.0"/>
  </cols>
  <sheetData>
    <row r="1">
      <c r="A1" s="4"/>
      <c r="B1" s="5" t="s">
        <v>108</v>
      </c>
    </row>
    <row r="2">
      <c r="A2" s="4"/>
      <c r="B2" s="5" t="s">
        <v>109</v>
      </c>
    </row>
    <row r="3">
      <c r="A3" s="4"/>
      <c r="B3" s="6" t="s">
        <v>110</v>
      </c>
    </row>
    <row r="4">
      <c r="A4" s="4"/>
      <c r="B4" s="5" t="s">
        <v>111</v>
      </c>
    </row>
    <row r="5">
      <c r="A5" s="4"/>
      <c r="B5" s="5" t="s">
        <v>112</v>
      </c>
    </row>
    <row r="6">
      <c r="A6" s="4"/>
      <c r="B6" s="6" t="s">
        <v>113</v>
      </c>
    </row>
    <row r="7">
      <c r="A7" s="4"/>
      <c r="B7" s="7"/>
      <c r="C7" s="8"/>
      <c r="D7" s="9" t="s">
        <v>114</v>
      </c>
      <c r="E7" s="10"/>
    </row>
    <row r="8">
      <c r="A8" s="11"/>
      <c r="B8" s="12" t="s">
        <v>115</v>
      </c>
      <c r="C8" s="13" t="s">
        <v>149</v>
      </c>
      <c r="D8" s="14" t="s">
        <v>150</v>
      </c>
      <c r="E8" s="15"/>
    </row>
    <row r="9">
      <c r="A9" s="16"/>
      <c r="B9" s="17" t="s">
        <v>120</v>
      </c>
      <c r="C9" s="18" t="s">
        <v>121</v>
      </c>
      <c r="D9" s="20" t="s">
        <v>122</v>
      </c>
      <c r="E9" s="20" t="s">
        <v>123</v>
      </c>
    </row>
    <row r="10">
      <c r="A10" s="16"/>
      <c r="B10" s="17">
        <v>1.0</v>
      </c>
      <c r="C10" s="21" t="s">
        <v>124</v>
      </c>
      <c r="D10" s="22">
        <f>IFERROR(__xludf.DUMMYFUNCTION("IMPORTRANGE(""https://docs.google.com/spreadsheets/d/1w-5hfpJAWbgbgLYjskggJWWPUMsZNYV2vFY4ywW_VkY/edit#gid"",""Form Responses 1!G48"")"),"2.78")</f>
        <v>2.777777778</v>
      </c>
      <c r="E10" s="23">
        <f t="shared" ref="E10:E20" si="1">D10/3</f>
        <v>0.9259259259</v>
      </c>
    </row>
    <row r="11">
      <c r="A11" s="16"/>
      <c r="B11" s="17">
        <v>2.0</v>
      </c>
      <c r="C11" s="24" t="s">
        <v>125</v>
      </c>
      <c r="D11" s="22">
        <f>IFERROR(__xludf.DUMMYFUNCTION("IMPORTRANGE(""https://docs.google.com/spreadsheets/d/1w-5hfpJAWbgbgLYjskggJWWPUMsZNYV2vFY4ywW_VkY/edit#gid"",""Form Responses 1!M48"")"),"2.89")</f>
        <v>2.888888889</v>
      </c>
      <c r="E11" s="23">
        <f t="shared" si="1"/>
        <v>0.962962963</v>
      </c>
    </row>
    <row r="12">
      <c r="A12" s="16"/>
      <c r="B12" s="17">
        <v>3.0</v>
      </c>
      <c r="C12" s="24" t="s">
        <v>126</v>
      </c>
      <c r="D12" s="22">
        <f>IFERROR(__xludf.DUMMYFUNCTION("IMPORTRANGE(""https://docs.google.com/spreadsheets/d/1w-5hfpJAWbgbgLYjskggJWWPUMsZNYV2vFY4ywW_VkY/edit#gid"",""Form Responses 1!S48"")"),"2.91")</f>
        <v>2.911111111</v>
      </c>
      <c r="E12" s="23">
        <f t="shared" si="1"/>
        <v>0.9703703704</v>
      </c>
    </row>
    <row r="13">
      <c r="A13" s="16"/>
      <c r="B13" s="17">
        <v>4.0</v>
      </c>
      <c r="C13" s="24" t="s">
        <v>127</v>
      </c>
      <c r="D13" s="22">
        <f>IFERROR(__xludf.DUMMYFUNCTION("IMPORTRANGE(""https://docs.google.com/spreadsheets/d/1w-5hfpJAWbgbgLYjskggJWWPUMsZNYV2vFY4ywW_VkY/edit#gid"",""Form Responses 1!Y48"")"),"2.93")</f>
        <v>2.933333333</v>
      </c>
      <c r="E13" s="23">
        <f t="shared" si="1"/>
        <v>0.9777777778</v>
      </c>
    </row>
    <row r="14">
      <c r="A14" s="16"/>
      <c r="B14" s="17">
        <v>5.0</v>
      </c>
      <c r="C14" s="24" t="s">
        <v>128</v>
      </c>
      <c r="D14" s="22">
        <f>IFERROR(__xludf.DUMMYFUNCTION("IMPORTRANGE(""https://docs.google.com/spreadsheets/d/1w-5hfpJAWbgbgLYjskggJWWPUMsZNYV2vFY4ywW_VkY/edit#gid"",""Form Responses 1!AE48"")"),"2.80")</f>
        <v>2.8</v>
      </c>
      <c r="E14" s="23">
        <f t="shared" si="1"/>
        <v>0.9333333333</v>
      </c>
    </row>
    <row r="15">
      <c r="A15" s="16"/>
      <c r="B15" s="17">
        <v>6.0</v>
      </c>
      <c r="C15" s="24" t="s">
        <v>129</v>
      </c>
      <c r="D15" s="22">
        <f>IFERROR(__xludf.DUMMYFUNCTION("IMPORTRANGE(""https://docs.google.com/spreadsheets/d/1w-5hfpJAWbgbgLYjskggJWWPUMsZNYV2vFY4ywW_VkY/edit#gid"",""Form Responses 1!AK48"")"),"2.96")</f>
        <v>2.955555556</v>
      </c>
      <c r="E15" s="23">
        <f t="shared" si="1"/>
        <v>0.9851851852</v>
      </c>
    </row>
    <row r="16">
      <c r="A16" s="16"/>
      <c r="B16" s="17">
        <v>7.0</v>
      </c>
      <c r="C16" s="24" t="s">
        <v>130</v>
      </c>
      <c r="D16" s="22">
        <f>IFERROR(__xludf.DUMMYFUNCTION("IMPORTRANGE(""https://docs.google.com/spreadsheets/d/1w-5hfpJAWbgbgLYjskggJWWPUMsZNYV2vFY4ywW_VkY/edit#gid"",""Form Responses 1!AQ48"")"),"2.84")</f>
        <v>2.844444444</v>
      </c>
      <c r="E16" s="23">
        <f t="shared" si="1"/>
        <v>0.9481481481</v>
      </c>
    </row>
    <row r="17">
      <c r="A17" s="16"/>
      <c r="B17" s="17">
        <v>8.0</v>
      </c>
      <c r="C17" s="24" t="s">
        <v>131</v>
      </c>
      <c r="D17" s="22">
        <f>IFERROR(__xludf.DUMMYFUNCTION("IMPORTRANGE(""https://docs.google.com/spreadsheets/d/1w-5hfpJAWbgbgLYjskggJWWPUMsZNYV2vFY4ywW_VkY/edit#gid"",""Form Responses 1!AW48"")"),"2.96")</f>
        <v>2.955555556</v>
      </c>
      <c r="E17" s="23">
        <f t="shared" si="1"/>
        <v>0.9851851852</v>
      </c>
    </row>
    <row r="18">
      <c r="A18" s="16"/>
      <c r="B18" s="17">
        <v>9.0</v>
      </c>
      <c r="C18" s="24" t="s">
        <v>132</v>
      </c>
      <c r="D18" s="22">
        <f>IFERROR(__xludf.DUMMYFUNCTION("IMPORTRANGE(""https://docs.google.com/spreadsheets/d/1w-5hfpJAWbgbgLYjskggJWWPUMsZNYV2vFY4ywW_VkY/edit#gid"",""Form Responses 1!BC48"")"),"2.87")</f>
        <v>2.866666667</v>
      </c>
      <c r="E18" s="23">
        <f t="shared" si="1"/>
        <v>0.9555555556</v>
      </c>
    </row>
    <row r="19">
      <c r="A19" s="16"/>
      <c r="B19" s="17">
        <v>10.0</v>
      </c>
      <c r="C19" s="24" t="s">
        <v>133</v>
      </c>
      <c r="D19" s="22">
        <f>IFERROR(__xludf.DUMMYFUNCTION("IMPORTRANGE(""https://docs.google.com/spreadsheets/d/1w-5hfpJAWbgbgLYjskggJWWPUMsZNYV2vFY4ywW_VkY/edit#gid"",""Form Responses 1!BI48"")"),"2.89")</f>
        <v>2.888888889</v>
      </c>
      <c r="E19" s="23">
        <f t="shared" si="1"/>
        <v>0.962962963</v>
      </c>
    </row>
    <row r="20">
      <c r="A20" s="16"/>
      <c r="B20" s="8"/>
      <c r="C20" s="25" t="s">
        <v>134</v>
      </c>
      <c r="D20" s="26">
        <f>SUM(D10:D19)/10</f>
        <v>2.882222222</v>
      </c>
      <c r="E20" s="27">
        <f t="shared" si="1"/>
        <v>0.9607407407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28"/>
      <c r="B35" s="29" t="s">
        <v>135</v>
      </c>
    </row>
    <row r="36">
      <c r="A36" s="28"/>
    </row>
    <row r="37">
      <c r="A37" s="28"/>
      <c r="B37" s="29" t="s">
        <v>136</v>
      </c>
    </row>
    <row r="38">
      <c r="A38" s="28"/>
    </row>
    <row r="39">
      <c r="A39" s="28"/>
    </row>
    <row r="40">
      <c r="A40" s="28"/>
    </row>
    <row r="41">
      <c r="A41" s="4"/>
      <c r="B41" s="4"/>
      <c r="C41" s="4"/>
      <c r="D41" s="4"/>
      <c r="E41" s="4"/>
    </row>
    <row r="42">
      <c r="A42" s="30" t="s">
        <v>137</v>
      </c>
      <c r="C42" s="31" t="s">
        <v>138</v>
      </c>
      <c r="D42" s="5" t="s">
        <v>139</v>
      </c>
    </row>
    <row r="43">
      <c r="A43" s="30" t="s">
        <v>152</v>
      </c>
      <c r="C43" s="5" t="s">
        <v>141</v>
      </c>
      <c r="D43" s="5" t="s">
        <v>142</v>
      </c>
    </row>
  </sheetData>
  <mergeCells count="15">
    <mergeCell ref="D8:E8"/>
    <mergeCell ref="D7:E7"/>
    <mergeCell ref="B1:E1"/>
    <mergeCell ref="B2:E2"/>
    <mergeCell ref="B3:E3"/>
    <mergeCell ref="B4:E4"/>
    <mergeCell ref="B5:E5"/>
    <mergeCell ref="B6:E6"/>
    <mergeCell ref="B31:E34"/>
    <mergeCell ref="A42:B42"/>
    <mergeCell ref="A43:B43"/>
    <mergeCell ref="D42:E42"/>
    <mergeCell ref="D43:E43"/>
    <mergeCell ref="B35:E36"/>
    <mergeCell ref="B37:E4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0"/>
    <col customWidth="1" min="3" max="3" width="59.0"/>
  </cols>
  <sheetData>
    <row r="1">
      <c r="A1" s="4"/>
      <c r="B1" s="5" t="s">
        <v>108</v>
      </c>
    </row>
    <row r="2">
      <c r="A2" s="4"/>
      <c r="B2" s="5" t="s">
        <v>109</v>
      </c>
    </row>
    <row r="3">
      <c r="A3" s="4"/>
      <c r="B3" s="6" t="s">
        <v>110</v>
      </c>
    </row>
    <row r="4">
      <c r="A4" s="4"/>
      <c r="B4" s="5" t="s">
        <v>111</v>
      </c>
    </row>
    <row r="5">
      <c r="A5" s="4"/>
      <c r="B5" s="5" t="s">
        <v>112</v>
      </c>
    </row>
    <row r="6">
      <c r="A6" s="4"/>
      <c r="B6" s="6" t="s">
        <v>113</v>
      </c>
    </row>
    <row r="7">
      <c r="A7" s="4"/>
      <c r="B7" s="7"/>
      <c r="C7" s="8"/>
      <c r="D7" s="9" t="s">
        <v>114</v>
      </c>
      <c r="E7" s="10"/>
    </row>
    <row r="8">
      <c r="A8" s="11"/>
      <c r="B8" s="12" t="s">
        <v>115</v>
      </c>
      <c r="C8" s="13" t="s">
        <v>153</v>
      </c>
      <c r="D8" s="14" t="s">
        <v>154</v>
      </c>
      <c r="E8" s="15"/>
    </row>
    <row r="9">
      <c r="A9" s="16"/>
      <c r="B9" s="17" t="s">
        <v>120</v>
      </c>
      <c r="C9" s="18" t="s">
        <v>121</v>
      </c>
      <c r="D9" s="20" t="s">
        <v>122</v>
      </c>
      <c r="E9" s="20" t="s">
        <v>123</v>
      </c>
    </row>
    <row r="10">
      <c r="A10" s="16"/>
      <c r="B10" s="17">
        <v>1.0</v>
      </c>
      <c r="C10" s="21" t="s">
        <v>124</v>
      </c>
      <c r="D10" s="22">
        <f>IFERROR(__xludf.DUMMYFUNCTION("IMPORTRANGE(""https://docs.google.com/spreadsheets/d/1w-5hfpJAWbgbgLYjskggJWWPUMsZNYV2vFY4ywW_VkY/edit#gid"",""Form Responses 1!H48"")"),"2.42")</f>
        <v>2.422222222</v>
      </c>
      <c r="E10" s="23">
        <f t="shared" ref="E10:E20" si="1">D10/3</f>
        <v>0.8074074074</v>
      </c>
    </row>
    <row r="11">
      <c r="A11" s="16"/>
      <c r="B11" s="17">
        <v>2.0</v>
      </c>
      <c r="C11" s="24" t="s">
        <v>125</v>
      </c>
      <c r="D11" s="22">
        <f>IFERROR(__xludf.DUMMYFUNCTION("IMPORTRANGE(""https://docs.google.com/spreadsheets/d/1w-5hfpJAWbgbgLYjskggJWWPUMsZNYV2vFY4ywW_VkY/edit#gid"",""Form Responses 1!N48"")"),"2.69")</f>
        <v>2.688888889</v>
      </c>
      <c r="E11" s="23">
        <f t="shared" si="1"/>
        <v>0.8962962963</v>
      </c>
    </row>
    <row r="12">
      <c r="A12" s="16"/>
      <c r="B12" s="17">
        <v>3.0</v>
      </c>
      <c r="C12" s="24" t="s">
        <v>126</v>
      </c>
      <c r="D12" s="22">
        <f>IFERROR(__xludf.DUMMYFUNCTION("IMPORTRANGE(""https://docs.google.com/spreadsheets/d/1w-5hfpJAWbgbgLYjskggJWWPUMsZNYV2vFY4ywW_VkY/edit#gid"",""Form Responses 1!T48"")"),"2.78")</f>
        <v>2.777777778</v>
      </c>
      <c r="E12" s="23">
        <f t="shared" si="1"/>
        <v>0.9259259259</v>
      </c>
    </row>
    <row r="13">
      <c r="A13" s="16"/>
      <c r="B13" s="17">
        <v>4.0</v>
      </c>
      <c r="C13" s="24" t="s">
        <v>127</v>
      </c>
      <c r="D13" s="22">
        <f>IFERROR(__xludf.DUMMYFUNCTION("IMPORTRANGE(""https://docs.google.com/spreadsheets/d/1w-5hfpJAWbgbgLYjskggJWWPUMsZNYV2vFY4ywW_VkY/edit#gid"",""Form Responses 1!Z48"")"),"2.49")</f>
        <v>2.488888889</v>
      </c>
      <c r="E13" s="23">
        <f t="shared" si="1"/>
        <v>0.8296296296</v>
      </c>
    </row>
    <row r="14">
      <c r="A14" s="16"/>
      <c r="B14" s="17">
        <v>5.0</v>
      </c>
      <c r="C14" s="24" t="s">
        <v>128</v>
      </c>
      <c r="D14" s="22">
        <f>IFERROR(__xludf.DUMMYFUNCTION("IMPORTRANGE(""https://docs.google.com/spreadsheets/d/1w-5hfpJAWbgbgLYjskggJWWPUMsZNYV2vFY4ywW_VkY/edit#gid"",""Form Responses 1!AF48"")"),"2.49")</f>
        <v>2.488888889</v>
      </c>
      <c r="E14" s="23">
        <f t="shared" si="1"/>
        <v>0.8296296296</v>
      </c>
    </row>
    <row r="15">
      <c r="A15" s="16"/>
      <c r="B15" s="17">
        <v>6.0</v>
      </c>
      <c r="C15" s="24" t="s">
        <v>129</v>
      </c>
      <c r="D15" s="22">
        <f>IFERROR(__xludf.DUMMYFUNCTION("IMPORTRANGE(""https://docs.google.com/spreadsheets/d/1w-5hfpJAWbgbgLYjskggJWWPUMsZNYV2vFY4ywW_VkY/edit#gid"",""Form Responses 1!AL48"")"),"2.49")</f>
        <v>2.488888889</v>
      </c>
      <c r="E15" s="23">
        <f t="shared" si="1"/>
        <v>0.8296296296</v>
      </c>
    </row>
    <row r="16">
      <c r="A16" s="16"/>
      <c r="B16" s="17">
        <v>7.0</v>
      </c>
      <c r="C16" s="24" t="s">
        <v>130</v>
      </c>
      <c r="D16" s="22">
        <f>IFERROR(__xludf.DUMMYFUNCTION("IMPORTRANGE(""https://docs.google.com/spreadsheets/d/1w-5hfpJAWbgbgLYjskggJWWPUMsZNYV2vFY4ywW_VkY/edit#gid"",""Form Responses 1!AR48"")"),"2.71")</f>
        <v>2.711111111</v>
      </c>
      <c r="E16" s="23">
        <f t="shared" si="1"/>
        <v>0.9037037037</v>
      </c>
    </row>
    <row r="17">
      <c r="A17" s="16"/>
      <c r="B17" s="17">
        <v>8.0</v>
      </c>
      <c r="C17" s="24" t="s">
        <v>131</v>
      </c>
      <c r="D17" s="22">
        <f>IFERROR(__xludf.DUMMYFUNCTION("IMPORTRANGE(""https://docs.google.com/spreadsheets/d/1w-5hfpJAWbgbgLYjskggJWWPUMsZNYV2vFY4ywW_VkY/edit#gid"",""Form Responses 1!AX48"")"),"2.47")</f>
        <v>2.466666667</v>
      </c>
      <c r="E17" s="23">
        <f t="shared" si="1"/>
        <v>0.8222222222</v>
      </c>
    </row>
    <row r="18">
      <c r="A18" s="16"/>
      <c r="B18" s="17">
        <v>9.0</v>
      </c>
      <c r="C18" s="24" t="s">
        <v>132</v>
      </c>
      <c r="D18" s="22">
        <f>IFERROR(__xludf.DUMMYFUNCTION("IMPORTRANGE(""https://docs.google.com/spreadsheets/d/1w-5hfpJAWbgbgLYjskggJWWPUMsZNYV2vFY4ywW_VkY/edit#gid"",""Form Responses 1!BD48"")"),"2.58")</f>
        <v>2.577777778</v>
      </c>
      <c r="E18" s="23">
        <f t="shared" si="1"/>
        <v>0.8592592593</v>
      </c>
    </row>
    <row r="19">
      <c r="A19" s="16"/>
      <c r="B19" s="17">
        <v>10.0</v>
      </c>
      <c r="C19" s="24" t="s">
        <v>133</v>
      </c>
      <c r="D19" s="22">
        <f>IFERROR(__xludf.DUMMYFUNCTION("IMPORTRANGE(""https://docs.google.com/spreadsheets/d/1w-5hfpJAWbgbgLYjskggJWWPUMsZNYV2vFY4ywW_VkY/edit#gid"",""Form Responses 1!BJ48"")"),"2.67")</f>
        <v>2.666666667</v>
      </c>
      <c r="E19" s="23">
        <f t="shared" si="1"/>
        <v>0.8888888889</v>
      </c>
    </row>
    <row r="20">
      <c r="A20" s="16"/>
      <c r="B20" s="8"/>
      <c r="C20" s="25" t="s">
        <v>134</v>
      </c>
      <c r="D20" s="26">
        <f>SUM(D10:D19)/10</f>
        <v>2.577777778</v>
      </c>
      <c r="E20" s="27">
        <f t="shared" si="1"/>
        <v>0.8592592593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28"/>
      <c r="B35" s="29" t="s">
        <v>135</v>
      </c>
    </row>
    <row r="36">
      <c r="A36" s="28"/>
    </row>
    <row r="37">
      <c r="A37" s="28"/>
      <c r="B37" s="29" t="s">
        <v>136</v>
      </c>
    </row>
    <row r="38">
      <c r="A38" s="28"/>
    </row>
    <row r="39">
      <c r="A39" s="28"/>
    </row>
    <row r="40">
      <c r="A40" s="28"/>
    </row>
    <row r="41">
      <c r="A41" s="4"/>
      <c r="B41" s="4"/>
      <c r="C41" s="4"/>
      <c r="D41" s="4"/>
      <c r="E41" s="4"/>
    </row>
    <row r="42">
      <c r="A42" s="30" t="s">
        <v>137</v>
      </c>
      <c r="C42" s="31" t="s">
        <v>138</v>
      </c>
      <c r="D42" s="5" t="s">
        <v>139</v>
      </c>
    </row>
    <row r="43">
      <c r="A43" s="30" t="s">
        <v>155</v>
      </c>
      <c r="C43" s="5" t="s">
        <v>141</v>
      </c>
      <c r="D43" s="5" t="s">
        <v>142</v>
      </c>
    </row>
  </sheetData>
  <mergeCells count="15">
    <mergeCell ref="D8:E8"/>
    <mergeCell ref="B31:E34"/>
    <mergeCell ref="A42:B42"/>
    <mergeCell ref="A43:B43"/>
    <mergeCell ref="D42:E42"/>
    <mergeCell ref="D43:E43"/>
    <mergeCell ref="B35:E36"/>
    <mergeCell ref="B37:E40"/>
    <mergeCell ref="D7:E7"/>
    <mergeCell ref="B1:E1"/>
    <mergeCell ref="B2:E2"/>
    <mergeCell ref="B3:E3"/>
    <mergeCell ref="B4:E4"/>
    <mergeCell ref="B5:E5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