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PS-II" sheetId="2" r:id="rId4"/>
    <sheet state="visible" name="EM-III" sheetId="3" r:id="rId5"/>
    <sheet state="visible" name="CS-I" sheetId="4" r:id="rId6"/>
    <sheet state="visible" name="PE" sheetId="5" r:id="rId7"/>
    <sheet state="visible" name="UEE" sheetId="6" r:id="rId8"/>
    <sheet state="visible" name="BCE" sheetId="7" r:id="rId9"/>
  </sheets>
  <definedNames/>
  <calcPr/>
</workbook>
</file>

<file path=xl/sharedStrings.xml><?xml version="1.0" encoding="utf-8"?>
<sst xmlns="http://schemas.openxmlformats.org/spreadsheetml/2006/main" count="316" uniqueCount="166">
  <si>
    <t>Timestamp</t>
  </si>
  <si>
    <t>Email Address</t>
  </si>
  <si>
    <t>1] Teaching Skill and methodology. [Ms. V. K. Pandey (PS-II)]</t>
  </si>
  <si>
    <t>1] Teaching Skill and methodology. [Mrs. S. S. Mahadik (EM-III)]</t>
  </si>
  <si>
    <t>1] Teaching Skill and methodology. [Ms. M. N. Bhandarkar (CS-I)]</t>
  </si>
  <si>
    <t>1] Teaching Skill and methodology. [Ms. S. R. Nandurkar (PE)]</t>
  </si>
  <si>
    <t>1] Teaching Skill and methodology. [Mrs. P. S. Narnaware (UEE)]</t>
  </si>
  <si>
    <t>1] Teaching Skill and methodology. [Mrs. Vaishali Shirshat (BCE)]</t>
  </si>
  <si>
    <t>2] Conducts Classes Regularly and on time * [Ms. V. K. Pandey (PS-II)]</t>
  </si>
  <si>
    <t>2] Conducts Classes Regularly and on time * [Mrs. S. S. Mahadik (EM-III)]</t>
  </si>
  <si>
    <t>2] Conducts Classes Regularly and on time * [Ms. M. N. Bhandarkar (CS-I)]</t>
  </si>
  <si>
    <t>2] Conducts Classes Regularly and on time * [Ms. S. R. Nandurkar (PE)]</t>
  </si>
  <si>
    <t>2] Conducts Classes Regularly and on time * [Mrs. P. S. Narnaware (UEE)]</t>
  </si>
  <si>
    <t>2] Conducts Classes Regularly and on time * [Mrs. Vaishali Shirshat (BCE)]</t>
  </si>
  <si>
    <t>3] Completes syllabus [Ms. V. K. Pandey (PS-II)]</t>
  </si>
  <si>
    <t>3] Completes syllabus [Mrs. S. S. Mahadik (EM-III)]</t>
  </si>
  <si>
    <t>3] Completes syllabus [Ms. M. N. Bhandarkar (CS-I)]</t>
  </si>
  <si>
    <t>3] Completes syllabus [Ms. S. R. Nandurkar (PE)]</t>
  </si>
  <si>
    <t>3] Completes syllabus [Mrs. P. S. Narnaware (UEE)]</t>
  </si>
  <si>
    <t>3] Completes syllabus [Mrs. Vaishali Shirshat (BCE)]</t>
  </si>
  <si>
    <t>4] Use of various teaching aids ( Blackboard, Projector, Videos etc) [Ms. V. K. Pandey (PS-II)]</t>
  </si>
  <si>
    <t>4] Use of various teaching aids ( Blackboard, Projector, Videos etc) [Mrs. S. S. Mahadik (EM-III)]</t>
  </si>
  <si>
    <t>4] Use of various teaching aids ( Blackboard, Projector, Videos etc) [Ms. M. N. Bhandarkar (CS-I)]</t>
  </si>
  <si>
    <t>4] Use of various teaching aids ( Blackboard, Projector, Videos etc) [Ms. S. R. Nandurkar (PE)]</t>
  </si>
  <si>
    <t>4] Use of various teaching aids ( Blackboard, Projector, Videos etc) [Mrs. P. S. Narnaware (UEE)]</t>
  </si>
  <si>
    <t>4] Use of various teaching aids ( Blackboard, Projector, Videos etc) [Mrs. Vaishali Shirshat (BCE)]</t>
  </si>
  <si>
    <t>5] Makes Class interactive through question and answer sessions [Ms. V. K. Pandey (PS-II)]</t>
  </si>
  <si>
    <t>5] Makes Class interactive through question and answer sessions [Mrs. S. S. Mahadik (EM-III)]</t>
  </si>
  <si>
    <t>5] Makes Class interactive through question and answer sessions [Ms. M. N. Bhandarkar (CS-I)]</t>
  </si>
  <si>
    <t>5] Makes Class interactive through question and answer sessions [Ms. S. R. Nandurkar (PE)]</t>
  </si>
  <si>
    <t>5] Makes Class interactive through question and answer sessions [Mrs. P. S. Narnaware (UEE)]</t>
  </si>
  <si>
    <t>5] Makes Class interactive through question and answer sessions [Mrs. Vaishali Shirshat (BCE)]</t>
  </si>
  <si>
    <t>6] Provides helpful comments on University papers and exams  [Ms. V. K. Pandey (PS-II)]</t>
  </si>
  <si>
    <t>6] Provides helpful comments on University papers and exams  [Mrs. S. S. Mahadik (EM-III)]</t>
  </si>
  <si>
    <t>6] Provides helpful comments on University papers and exams  [Ms. M. N. Bhandarkar (CS-I)]</t>
  </si>
  <si>
    <t>6] Provides helpful comments on University papers and exams  [Ms. S. R. Nandurkar (PE)]</t>
  </si>
  <si>
    <t>6] Provides helpful comments on University papers and exams  [Mrs. P. S. Narnaware (UEE)]</t>
  </si>
  <si>
    <t>6] Provides helpful comments on University papers and exams  [Mrs. Vaishali Shirshat (BCE)]</t>
  </si>
  <si>
    <t>7] Command on Communication and audibility  [Ms. V. K. Pandey (PS-II)]</t>
  </si>
  <si>
    <t>7] Command on Communication and audibility  [Mrs. S. S. Mahadik (EM-III)]</t>
  </si>
  <si>
    <t>7] Command on Communication and audibility  [Ms. M. N. Bhandarkar (CS-I)]</t>
  </si>
  <si>
    <t>7] Command on Communication and audibility  [Ms. S. R. Nandurkar (PE)]</t>
  </si>
  <si>
    <t>7] Command on Communication and audibility  [Mrs. P. S. Narnaware (UEE)]</t>
  </si>
  <si>
    <t>7] Command on Communication and audibility  [Mrs. Vaishali Shirshat (BCE)]</t>
  </si>
  <si>
    <t>8] Motivates students for learning the subject [Ms. V. K. Pandey (PS-II)]</t>
  </si>
  <si>
    <t>8] Motivates students for learning the subject [Mrs. S. S. Mahadik (EM-III)]</t>
  </si>
  <si>
    <t>8] Motivates students for learning the subject [Ms. M. N. Bhandarkar (CS-I)]</t>
  </si>
  <si>
    <t>8] Motivates students for learning the subject [Ms. S. R. Nandurkar (PE)]</t>
  </si>
  <si>
    <t>8] Motivates students for learning the subject [Mrs. P. S. Narnaware (UEE)]</t>
  </si>
  <si>
    <t>8] Motivates students for learning the subject [Mrs. Vaishali Shirshat (BCE)]</t>
  </si>
  <si>
    <t>9] Shares Reference and Study material  [Ms. V. K. Pandey (PS-II)]</t>
  </si>
  <si>
    <t>9] Shares Reference and Study material  [Mrs. S. S. Mahadik (EM-III)]</t>
  </si>
  <si>
    <t>9] Shares Reference and Study material  [Ms. M. N. Bhandarkar (CS-I)]</t>
  </si>
  <si>
    <t>9] Shares Reference and Study material  [Ms. S. R. Nandurkar (PE)]</t>
  </si>
  <si>
    <t>9] Shares Reference and Study material  [Mrs. P. S. Narnaware (UEE)]</t>
  </si>
  <si>
    <t>9] Shares Reference and Study material  [Mrs. Vaishali Shirshat (BCE)]</t>
  </si>
  <si>
    <t>10] Maintains Discipline and order of the Class [Ms. V. K. Pandey (PS-II)]</t>
  </si>
  <si>
    <t>10] Maintains Discipline and order of the Class [Mrs. S. S. Mahadik (EM-III)]</t>
  </si>
  <si>
    <t>10] Maintains Discipline and order of the Class [Ms. M. N. Bhandarkar (CS-I)]</t>
  </si>
  <si>
    <t>10] Maintains Discipline and order of the Class [Ms. S. R. Nandurkar (PE)]</t>
  </si>
  <si>
    <t>10] Maintains Discipline and order of the Class [Mrs. P. S. Narnaware (UEE)]</t>
  </si>
  <si>
    <t>10] Maintains Discipline and order of the Class [Mrs. Vaishali Shirshat (BCE)]</t>
  </si>
  <si>
    <t>1511shabina@gmail.com</t>
  </si>
  <si>
    <t>gaikwadrohit0797@gmail.com</t>
  </si>
  <si>
    <t>ravirajvchavan@gmail.com</t>
  </si>
  <si>
    <t>shivamjoshi1551@gmail.com</t>
  </si>
  <si>
    <t>vkirangi1738@gmail.com</t>
  </si>
  <si>
    <t>rathod.yashu2@gmail.com</t>
  </si>
  <si>
    <t>rajattaware100@gmail.com</t>
  </si>
  <si>
    <t>pratimad2598@gmail.com</t>
  </si>
  <si>
    <t>dattadadas01@gmail.com</t>
  </si>
  <si>
    <t>sujataghagare096@gmail.com</t>
  </si>
  <si>
    <t>surajgupta0062@gmail.com</t>
  </si>
  <si>
    <t>tusharbhalerao873@gmail.com</t>
  </si>
  <si>
    <t>snehahodshil616@gmail.com</t>
  </si>
  <si>
    <t>sk4172691@gmail.com</t>
  </si>
  <si>
    <t>thoratvaibhav1998@gmail.com</t>
  </si>
  <si>
    <t>sayalikulkarni222@gmail.com</t>
  </si>
  <si>
    <t>lchaudhari400@gmail.com</t>
  </si>
  <si>
    <t>priyahuchanavare@gmail.com</t>
  </si>
  <si>
    <t>shreyas191997@gmail.com</t>
  </si>
  <si>
    <t>vpc9474@gmail.com</t>
  </si>
  <si>
    <t>priyankab7957@gmail.com</t>
  </si>
  <si>
    <t>asmitagharat.ag@gmail.com</t>
  </si>
  <si>
    <t>akshaypote456@gmail.com</t>
  </si>
  <si>
    <t>kadamkomal14599@gmail.com</t>
  </si>
  <si>
    <t>3, 2</t>
  </si>
  <si>
    <t>shubhamabhangale52@gmail.com</t>
  </si>
  <si>
    <t>channemonali87@gmail.com</t>
  </si>
  <si>
    <t>namukamble10@gmail.com</t>
  </si>
  <si>
    <t>bhakti.palkar98@gmail.com</t>
  </si>
  <si>
    <t>vaibhavidhumal37@gmail.com</t>
  </si>
  <si>
    <t>vishalsabaleee2@gmail.com</t>
  </si>
  <si>
    <t>pkapil202@gmail.com</t>
  </si>
  <si>
    <t>pawarmanoj618@gmail.com</t>
  </si>
  <si>
    <t>omeesawant@gmail.com</t>
  </si>
  <si>
    <t>walimbevishal@gmail.com</t>
  </si>
  <si>
    <t>rayrashianu6@gmail.com</t>
  </si>
  <si>
    <t>kosachin313@gmail.com</t>
  </si>
  <si>
    <t>onkarlokare16@gmail.com</t>
  </si>
  <si>
    <t>pylpatl@gmail.com</t>
  </si>
  <si>
    <t>ketakipatil1999@gmail.com</t>
  </si>
  <si>
    <t>payalrathod225@gmail.com</t>
  </si>
  <si>
    <t>luciferknan@gmail.com</t>
  </si>
  <si>
    <t>abhishekdesai4@gmail.com</t>
  </si>
  <si>
    <t>rajjadhav3892@gmail.com</t>
  </si>
  <si>
    <t>arunthathiyarpk@gmail.com</t>
  </si>
  <si>
    <t>Jawahar Education Society's</t>
  </si>
  <si>
    <t>saurabhjadhav33@gmail.com</t>
  </si>
  <si>
    <t>A. C. Patil College of Engineering, Kharghar, Navi Mumbai. 410210.</t>
  </si>
  <si>
    <t xml:space="preserve">Department Electrical  Engineering </t>
  </si>
  <si>
    <t>Academic Year 2018-19 (Odd Sem)</t>
  </si>
  <si>
    <t>badheankit98@gmail.com</t>
  </si>
  <si>
    <t>End Semester Faculty Feedback Report</t>
  </si>
  <si>
    <t>TE (A) Sem V</t>
  </si>
  <si>
    <t>pujaumavane99@gmail.com</t>
  </si>
  <si>
    <t>No. of Responses = 54</t>
  </si>
  <si>
    <t>yashdhongdeyd@gmail.com</t>
  </si>
  <si>
    <t>amey.khetale@gmail.com</t>
  </si>
  <si>
    <t>Course</t>
  </si>
  <si>
    <t>supriyaburud97@gmail.com</t>
  </si>
  <si>
    <t xml:space="preserve"> PS-II</t>
  </si>
  <si>
    <t>EM-III</t>
  </si>
  <si>
    <t>pratibhakokil@gmail.com</t>
  </si>
  <si>
    <t xml:space="preserve">Name: Ms. V. K. Pandey  </t>
  </si>
  <si>
    <t xml:space="preserve">Name: Mrs. S. S. Mahadik  </t>
  </si>
  <si>
    <t>mayurbonde590@gmail.com</t>
  </si>
  <si>
    <t>Sr. No.</t>
  </si>
  <si>
    <t>Title</t>
  </si>
  <si>
    <t>aniketalim0@gmail.com</t>
  </si>
  <si>
    <t>Average</t>
  </si>
  <si>
    <t>Percentage</t>
  </si>
  <si>
    <t>shubham.kangane98@gmail.com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</si>
  <si>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</si>
  <si>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</si>
  <si>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</si>
  <si>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</si>
  <si>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</si>
  <si>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</si>
  <si>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</si>
  <si>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</si>
  <si>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</si>
  <si>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</si>
  <si>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 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</si>
  <si>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</si>
  <si>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</si>
  <si>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</si>
  <si>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</si>
  <si>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</si>
  <si>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 xml:space="preserve">Ms. V. K. Pandey </t>
  </si>
  <si>
    <t xml:space="preserve">Mrs. S. S. Mahadik </t>
  </si>
  <si>
    <t xml:space="preserve">                                            Dr. S. R. Deore </t>
  </si>
  <si>
    <t>Dr. D. G. Borse</t>
  </si>
  <si>
    <t>CS-I</t>
  </si>
  <si>
    <t xml:space="preserve">Name: Ms. M. N. Bhandarkar  </t>
  </si>
  <si>
    <t xml:space="preserve">End Semester Faculty Feedback Report			</t>
  </si>
  <si>
    <t>PE</t>
  </si>
  <si>
    <t>Name: Ms. S. R. Nandurkar</t>
  </si>
  <si>
    <t>UEE</t>
  </si>
  <si>
    <t>Name: Mrs. P. S. Narnaware</t>
  </si>
  <si>
    <t>Ms. S. R. Nandurkar</t>
  </si>
  <si>
    <t xml:space="preserve">Ms. M. N. Bhandarkar </t>
  </si>
  <si>
    <t>Mrs. P. S. Narnaware</t>
  </si>
  <si>
    <t>BCE</t>
  </si>
  <si>
    <t>Name: Mrs. Vaishali Patil</t>
  </si>
  <si>
    <t>Mrs. Vaishali Patil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</si>
</sst>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&quot;Times New Roman&quot;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&quot;Times New Roman&quot;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quotePrefix="1" borderId="0" fillId="0" fontId="1" numFmtId="0" xfId="0" applyAlignment="1" applyFont="1">
      <alignment readingOrder="0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3" fontId="4" numFmtId="0" xfId="0" applyAlignment="1" applyFill="1" applyFont="1">
      <alignment horizontal="left" readingOrder="0"/>
    </xf>
    <xf borderId="5" fillId="3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3" fontId="5" numFmtId="0" xfId="0" applyAlignment="1" applyBorder="1" applyFont="1">
      <alignment horizontal="center" shrinkToFit="0" vertical="bottom" wrapText="1"/>
    </xf>
    <xf borderId="5" fillId="3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0" fillId="0" fontId="1" numFmtId="2" xfId="0" applyFont="1" applyNumberFormat="1"/>
    <xf borderId="2" fillId="0" fontId="6" numFmtId="10" xfId="0" applyAlignment="1" applyBorder="1" applyFont="1" applyNumberFormat="1">
      <alignment horizontal="center" vertical="bottom"/>
    </xf>
    <xf borderId="6" fillId="3" fontId="5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readingOrder="0"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3" fontId="2" numFmtId="0" xfId="0" applyAlignment="1" applyFont="1">
      <alignment horizontal="center" readingOrder="0" vertical="bottom"/>
    </xf>
    <xf borderId="0" fillId="3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3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'PS-II'!$C$10:$C$19</c:f>
            </c:strRef>
          </c:cat>
          <c:val>
            <c:numRef>
              <c:f>'PS-II'!$E$10:$E$19</c:f>
            </c:numRef>
          </c:val>
        </c:ser>
        <c:axId val="1373214663"/>
        <c:axId val="135949178"/>
      </c:barChart>
      <c:catAx>
        <c:axId val="1373214663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35949178"/>
      </c:catAx>
      <c:valAx>
        <c:axId val="135949178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373214663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'EM-III'!$C$10:$C$19</c:f>
            </c:strRef>
          </c:cat>
          <c:val>
            <c:numRef>
              <c:f>'EM-III'!$E$10:$E$19</c:f>
            </c:numRef>
          </c:val>
        </c:ser>
        <c:axId val="754543261"/>
        <c:axId val="1467228803"/>
      </c:barChart>
      <c:catAx>
        <c:axId val="754543261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467228803"/>
      </c:catAx>
      <c:valAx>
        <c:axId val="1467228803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754543261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'CS-I'!$C$10:$C$19</c:f>
            </c:strRef>
          </c:cat>
          <c:val>
            <c:numRef>
              <c:f>'CS-I'!$E$10:$E$19</c:f>
            </c:numRef>
          </c:val>
        </c:ser>
        <c:axId val="1304616302"/>
        <c:axId val="439876627"/>
      </c:barChart>
      <c:catAx>
        <c:axId val="1304616302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439876627"/>
      </c:catAx>
      <c:valAx>
        <c:axId val="439876627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304616302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PE!$C$10:$C$19</c:f>
            </c:strRef>
          </c:cat>
          <c:val>
            <c:numRef>
              <c:f>PE!$E$10:$E$19</c:f>
            </c:numRef>
          </c:val>
        </c:ser>
        <c:axId val="1164114904"/>
        <c:axId val="224111149"/>
      </c:barChart>
      <c:catAx>
        <c:axId val="1164114904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224111149"/>
      </c:catAx>
      <c:valAx>
        <c:axId val="224111149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164114904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UEE!$C$10:$C$19</c:f>
            </c:strRef>
          </c:cat>
          <c:val>
            <c:numRef>
              <c:f>UEE!$E$10:$E$19</c:f>
            </c:numRef>
          </c:val>
        </c:ser>
        <c:axId val="1690048848"/>
        <c:axId val="1432308698"/>
      </c:barChart>
      <c:catAx>
        <c:axId val="169004884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432308698"/>
      </c:catAx>
      <c:valAx>
        <c:axId val="1432308698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690048848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BCE!$C$10:$C$19</c:f>
            </c:strRef>
          </c:cat>
          <c:val>
            <c:numRef>
              <c:f>BCE!$E$10:$E$19</c:f>
            </c:numRef>
          </c:val>
        </c:ser>
        <c:axId val="134751189"/>
        <c:axId val="599525784"/>
      </c:barChart>
      <c:catAx>
        <c:axId val="134751189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599525784"/>
      </c:catAx>
      <c:valAx>
        <c:axId val="59952578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34751189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43393.51790086806</v>
      </c>
      <c r="B2" s="2" t="s">
        <v>62</v>
      </c>
      <c r="C2" s="2">
        <v>3.0</v>
      </c>
      <c r="D2" s="2">
        <v>3.0</v>
      </c>
      <c r="E2" s="2">
        <v>3.0</v>
      </c>
      <c r="F2" s="2">
        <v>3.0</v>
      </c>
      <c r="G2" s="2">
        <v>3.0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3.0</v>
      </c>
      <c r="U2" s="2">
        <v>3.0</v>
      </c>
      <c r="V2" s="2">
        <v>3.0</v>
      </c>
      <c r="W2" s="2">
        <v>3.0</v>
      </c>
      <c r="X2" s="2">
        <v>3.0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3.0</v>
      </c>
      <c r="AT2" s="2">
        <v>3.0</v>
      </c>
      <c r="AU2" s="2">
        <v>3.0</v>
      </c>
      <c r="AV2" s="2">
        <v>3.0</v>
      </c>
      <c r="AW2" s="2">
        <v>3.0</v>
      </c>
      <c r="AX2" s="2">
        <v>3.0</v>
      </c>
      <c r="AY2" s="2">
        <v>3.0</v>
      </c>
      <c r="AZ2" s="2">
        <v>3.0</v>
      </c>
      <c r="BA2" s="2">
        <v>3.0</v>
      </c>
      <c r="BB2" s="2">
        <v>3.0</v>
      </c>
      <c r="BC2" s="2">
        <v>3.0</v>
      </c>
      <c r="BD2" s="2">
        <v>3.0</v>
      </c>
      <c r="BE2" s="2">
        <v>3.0</v>
      </c>
      <c r="BF2" s="2">
        <v>3.0</v>
      </c>
      <c r="BG2" s="2">
        <v>3.0</v>
      </c>
      <c r="BH2" s="2">
        <v>3.0</v>
      </c>
      <c r="BI2" s="2">
        <v>3.0</v>
      </c>
      <c r="BJ2" s="2">
        <v>3.0</v>
      </c>
    </row>
    <row r="3">
      <c r="A3" s="1">
        <v>43393.51959851852</v>
      </c>
      <c r="B3" s="2" t="s">
        <v>63</v>
      </c>
      <c r="C3" s="2">
        <v>2.0</v>
      </c>
      <c r="D3" s="2">
        <v>3.0</v>
      </c>
      <c r="E3" s="2">
        <v>2.0</v>
      </c>
      <c r="F3" s="2">
        <v>3.0</v>
      </c>
      <c r="G3" s="2">
        <v>2.0</v>
      </c>
      <c r="H3" s="2">
        <v>2.0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2.0</v>
      </c>
      <c r="P3" s="2">
        <v>3.0</v>
      </c>
      <c r="Q3" s="2">
        <v>2.0</v>
      </c>
      <c r="R3" s="2">
        <v>3.0</v>
      </c>
      <c r="S3" s="2">
        <v>2.0</v>
      </c>
      <c r="T3" s="2">
        <v>2.0</v>
      </c>
      <c r="U3" s="2">
        <v>3.0</v>
      </c>
      <c r="V3" s="2">
        <v>3.0</v>
      </c>
      <c r="W3" s="2">
        <v>2.0</v>
      </c>
      <c r="X3" s="2">
        <v>3.0</v>
      </c>
      <c r="Y3" s="2">
        <v>2.0</v>
      </c>
      <c r="Z3" s="2">
        <v>2.0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2.0</v>
      </c>
      <c r="BF3" s="2">
        <v>2.0</v>
      </c>
      <c r="BG3" s="2">
        <v>2.0</v>
      </c>
      <c r="BH3" s="2">
        <v>3.0</v>
      </c>
      <c r="BI3" s="2">
        <v>3.0</v>
      </c>
      <c r="BJ3" s="2">
        <v>2.0</v>
      </c>
    </row>
    <row r="4">
      <c r="A4" s="1">
        <v>43393.52036627315</v>
      </c>
      <c r="B4" s="2" t="s">
        <v>64</v>
      </c>
      <c r="C4" s="2">
        <v>3.0</v>
      </c>
      <c r="D4" s="2">
        <v>3.0</v>
      </c>
      <c r="E4" s="2">
        <v>3.0</v>
      </c>
      <c r="F4" s="2">
        <v>3.0</v>
      </c>
      <c r="G4" s="2">
        <v>3.0</v>
      </c>
      <c r="H4" s="2">
        <v>3.0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3.0</v>
      </c>
      <c r="O4" s="2">
        <v>3.0</v>
      </c>
      <c r="P4" s="2">
        <v>3.0</v>
      </c>
      <c r="Q4" s="2">
        <v>2.0</v>
      </c>
      <c r="R4" s="2">
        <v>3.0</v>
      </c>
      <c r="S4" s="2">
        <v>2.0</v>
      </c>
      <c r="T4" s="2">
        <v>2.0</v>
      </c>
      <c r="U4" s="2">
        <v>3.0</v>
      </c>
      <c r="V4" s="2">
        <v>3.0</v>
      </c>
      <c r="W4" s="2">
        <v>3.0</v>
      </c>
      <c r="X4" s="2">
        <v>3.0</v>
      </c>
      <c r="Y4" s="2">
        <v>2.0</v>
      </c>
      <c r="Z4" s="2">
        <v>2.0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3.0</v>
      </c>
      <c r="AG4" s="2">
        <v>3.0</v>
      </c>
      <c r="AH4" s="2">
        <v>3.0</v>
      </c>
      <c r="AI4" s="2">
        <v>3.0</v>
      </c>
      <c r="AJ4" s="2">
        <v>3.0</v>
      </c>
      <c r="AK4" s="2">
        <v>2.0</v>
      </c>
      <c r="AL4" s="2">
        <v>2.0</v>
      </c>
      <c r="AM4" s="2">
        <v>3.0</v>
      </c>
      <c r="AN4" s="2">
        <v>3.0</v>
      </c>
      <c r="AO4" s="2">
        <v>3.0</v>
      </c>
      <c r="AP4" s="2">
        <v>3.0</v>
      </c>
      <c r="AQ4" s="2">
        <v>3.0</v>
      </c>
      <c r="AR4" s="2">
        <v>3.0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  <c r="AZ4" s="2">
        <v>3.0</v>
      </c>
      <c r="BA4" s="2">
        <v>3.0</v>
      </c>
      <c r="BB4" s="2">
        <v>3.0</v>
      </c>
      <c r="BC4" s="2">
        <v>3.0</v>
      </c>
      <c r="BD4" s="2">
        <v>3.0</v>
      </c>
      <c r="BE4" s="2">
        <v>3.0</v>
      </c>
      <c r="BF4" s="2">
        <v>3.0</v>
      </c>
      <c r="BG4" s="2">
        <v>3.0</v>
      </c>
      <c r="BH4" s="2">
        <v>3.0</v>
      </c>
      <c r="BI4" s="2">
        <v>3.0</v>
      </c>
      <c r="BJ4" s="2">
        <v>3.0</v>
      </c>
    </row>
    <row r="5">
      <c r="A5" s="1">
        <v>43393.52197159722</v>
      </c>
      <c r="B5" s="2" t="s">
        <v>65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2.0</v>
      </c>
      <c r="W5" s="2">
        <v>2.0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2.0</v>
      </c>
      <c r="AJ5" s="2">
        <v>2.0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3.0</v>
      </c>
      <c r="BD5" s="2">
        <v>3.0</v>
      </c>
      <c r="BE5" s="2">
        <v>3.0</v>
      </c>
      <c r="BF5" s="2">
        <v>3.0</v>
      </c>
      <c r="BG5" s="2">
        <v>3.0</v>
      </c>
      <c r="BH5" s="2">
        <v>3.0</v>
      </c>
      <c r="BI5" s="2">
        <v>3.0</v>
      </c>
      <c r="BJ5" s="2">
        <v>3.0</v>
      </c>
    </row>
    <row r="6">
      <c r="A6" s="1">
        <v>43393.52468608796</v>
      </c>
      <c r="B6" s="2" t="s">
        <v>66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3.0</v>
      </c>
      <c r="Q6" s="2">
        <v>3.0</v>
      </c>
      <c r="R6" s="2">
        <v>3.0</v>
      </c>
      <c r="S6" s="2">
        <v>3.0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3.0</v>
      </c>
      <c r="BA6" s="2">
        <v>3.0</v>
      </c>
      <c r="BB6" s="2">
        <v>3.0</v>
      </c>
      <c r="BC6" s="2">
        <v>3.0</v>
      </c>
      <c r="BD6" s="2">
        <v>3.0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3.0</v>
      </c>
    </row>
    <row r="7">
      <c r="A7" s="1">
        <v>43393.52717289352</v>
      </c>
      <c r="B7" s="2" t="s">
        <v>67</v>
      </c>
      <c r="C7" s="2">
        <v>3.0</v>
      </c>
      <c r="D7" s="2">
        <v>3.0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3.0</v>
      </c>
      <c r="M7" s="2">
        <v>3.0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3.0</v>
      </c>
      <c r="W7" s="2">
        <v>3.0</v>
      </c>
      <c r="X7" s="2">
        <v>3.0</v>
      </c>
      <c r="Y7" s="2">
        <v>3.0</v>
      </c>
      <c r="Z7" s="2">
        <v>3.0</v>
      </c>
      <c r="AA7" s="2">
        <v>3.0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3.0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3.0</v>
      </c>
      <c r="BA7" s="2">
        <v>3.0</v>
      </c>
      <c r="BB7" s="2">
        <v>3.0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3.0</v>
      </c>
      <c r="BI7" s="2">
        <v>3.0</v>
      </c>
      <c r="BJ7" s="2">
        <v>3.0</v>
      </c>
    </row>
    <row r="8">
      <c r="A8" s="1">
        <v>43393.531318090274</v>
      </c>
      <c r="B8" s="2" t="s">
        <v>68</v>
      </c>
      <c r="C8" s="2">
        <v>3.0</v>
      </c>
      <c r="D8" s="2">
        <v>3.0</v>
      </c>
      <c r="E8" s="2">
        <v>3.0</v>
      </c>
      <c r="F8" s="2">
        <v>3.0</v>
      </c>
      <c r="G8" s="2">
        <v>2.0</v>
      </c>
      <c r="H8" s="2">
        <v>3.0</v>
      </c>
      <c r="I8" s="2">
        <v>3.0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3.0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3.0</v>
      </c>
      <c r="AB8" s="2">
        <v>3.0</v>
      </c>
      <c r="AC8" s="2">
        <v>2.0</v>
      </c>
      <c r="AD8" s="2">
        <v>3.0</v>
      </c>
      <c r="AE8" s="2">
        <v>3.0</v>
      </c>
      <c r="AF8" s="2">
        <v>3.0</v>
      </c>
      <c r="AG8" s="2">
        <v>3.0</v>
      </c>
      <c r="AH8" s="2">
        <v>3.0</v>
      </c>
      <c r="AI8" s="2">
        <v>2.0</v>
      </c>
      <c r="AJ8" s="2">
        <v>3.0</v>
      </c>
      <c r="AK8" s="2">
        <v>3.0</v>
      </c>
      <c r="AL8" s="2">
        <v>3.0</v>
      </c>
      <c r="AM8" s="2">
        <v>3.0</v>
      </c>
      <c r="AN8" s="2">
        <v>3.0</v>
      </c>
      <c r="AO8" s="2">
        <v>2.0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2.0</v>
      </c>
      <c r="AV8" s="2">
        <v>3.0</v>
      </c>
      <c r="AW8" s="2">
        <v>2.0</v>
      </c>
      <c r="AX8" s="2">
        <v>3.0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3.0</v>
      </c>
      <c r="BE8" s="2">
        <v>3.0</v>
      </c>
      <c r="BF8" s="2">
        <v>3.0</v>
      </c>
      <c r="BG8" s="2">
        <v>3.0</v>
      </c>
      <c r="BH8" s="2">
        <v>3.0</v>
      </c>
      <c r="BI8" s="2">
        <v>3.0</v>
      </c>
      <c r="BJ8" s="2">
        <v>3.0</v>
      </c>
    </row>
    <row r="9">
      <c r="A9" s="1">
        <v>43393.53274077547</v>
      </c>
      <c r="B9" s="2" t="s">
        <v>69</v>
      </c>
      <c r="C9" s="2">
        <v>3.0</v>
      </c>
      <c r="D9" s="2">
        <v>3.0</v>
      </c>
      <c r="E9" s="2">
        <v>3.0</v>
      </c>
      <c r="F9" s="2">
        <v>3.0</v>
      </c>
      <c r="G9" s="2">
        <v>3.0</v>
      </c>
      <c r="H9" s="2">
        <v>3.0</v>
      </c>
      <c r="I9" s="2">
        <v>3.0</v>
      </c>
      <c r="J9" s="2">
        <v>3.0</v>
      </c>
      <c r="K9" s="2">
        <v>3.0</v>
      </c>
      <c r="L9" s="2">
        <v>3.0</v>
      </c>
      <c r="M9" s="2">
        <v>3.0</v>
      </c>
      <c r="N9" s="2">
        <v>3.0</v>
      </c>
      <c r="O9" s="2">
        <v>3.0</v>
      </c>
      <c r="P9" s="2">
        <v>3.0</v>
      </c>
      <c r="Q9" s="2">
        <v>2.0</v>
      </c>
      <c r="R9" s="2">
        <v>3.0</v>
      </c>
      <c r="S9" s="2">
        <v>3.0</v>
      </c>
      <c r="T9" s="2">
        <v>3.0</v>
      </c>
      <c r="U9" s="2">
        <v>3.0</v>
      </c>
      <c r="V9" s="2">
        <v>3.0</v>
      </c>
      <c r="W9" s="2">
        <v>3.0</v>
      </c>
      <c r="X9" s="2">
        <v>3.0</v>
      </c>
      <c r="Y9" s="2">
        <v>3.0</v>
      </c>
      <c r="Z9" s="2">
        <v>3.0</v>
      </c>
      <c r="AA9" s="2">
        <v>3.0</v>
      </c>
      <c r="AB9" s="2">
        <v>3.0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3.0</v>
      </c>
      <c r="AL9" s="2">
        <v>3.0</v>
      </c>
      <c r="AM9" s="2">
        <v>3.0</v>
      </c>
      <c r="AN9" s="2">
        <v>3.0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3.0</v>
      </c>
      <c r="AU9" s="2">
        <v>3.0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3.0</v>
      </c>
      <c r="BB9" s="2">
        <v>3.0</v>
      </c>
      <c r="BC9" s="2">
        <v>3.0</v>
      </c>
      <c r="BD9" s="2">
        <v>3.0</v>
      </c>
      <c r="BE9" s="2">
        <v>3.0</v>
      </c>
      <c r="BF9" s="2">
        <v>3.0</v>
      </c>
      <c r="BG9" s="2">
        <v>3.0</v>
      </c>
      <c r="BH9" s="2">
        <v>3.0</v>
      </c>
      <c r="BI9" s="2">
        <v>3.0</v>
      </c>
      <c r="BJ9" s="2">
        <v>3.0</v>
      </c>
    </row>
    <row r="10">
      <c r="A10" s="1">
        <v>43393.54560763889</v>
      </c>
      <c r="B10" s="2" t="s">
        <v>70</v>
      </c>
      <c r="C10" s="2">
        <v>3.0</v>
      </c>
      <c r="D10" s="2">
        <v>3.0</v>
      </c>
      <c r="E10" s="2">
        <v>3.0</v>
      </c>
      <c r="F10" s="2">
        <v>3.0</v>
      </c>
      <c r="G10" s="2">
        <v>3.0</v>
      </c>
      <c r="H10" s="2">
        <v>3.0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3.0</v>
      </c>
      <c r="Q10" s="2">
        <v>3.0</v>
      </c>
      <c r="R10" s="2">
        <v>3.0</v>
      </c>
      <c r="S10" s="2">
        <v>3.0</v>
      </c>
      <c r="T10" s="2">
        <v>3.0</v>
      </c>
      <c r="U10" s="2">
        <v>3.0</v>
      </c>
      <c r="V10" s="2">
        <v>3.0</v>
      </c>
      <c r="W10" s="2">
        <v>3.0</v>
      </c>
      <c r="X10" s="2">
        <v>3.0</v>
      </c>
      <c r="Y10" s="2">
        <v>3.0</v>
      </c>
      <c r="Z10" s="2">
        <v>3.0</v>
      </c>
      <c r="AA10" s="2">
        <v>3.0</v>
      </c>
      <c r="AB10" s="2">
        <v>3.0</v>
      </c>
      <c r="AC10" s="2">
        <v>3.0</v>
      </c>
      <c r="AD10" s="2">
        <v>3.0</v>
      </c>
      <c r="AE10" s="2">
        <v>3.0</v>
      </c>
      <c r="AF10" s="2">
        <v>3.0</v>
      </c>
      <c r="AG10" s="2">
        <v>3.0</v>
      </c>
      <c r="AH10" s="2">
        <v>3.0</v>
      </c>
      <c r="AI10" s="2">
        <v>3.0</v>
      </c>
      <c r="AJ10" s="2">
        <v>3.0</v>
      </c>
      <c r="AK10" s="2">
        <v>3.0</v>
      </c>
      <c r="AL10" s="2">
        <v>3.0</v>
      </c>
      <c r="AM10" s="2">
        <v>3.0</v>
      </c>
      <c r="AN10" s="2">
        <v>3.0</v>
      </c>
      <c r="AO10" s="2">
        <v>3.0</v>
      </c>
      <c r="AP10" s="2">
        <v>3.0</v>
      </c>
      <c r="AQ10" s="2">
        <v>3.0</v>
      </c>
      <c r="AR10" s="2">
        <v>3.0</v>
      </c>
      <c r="AS10" s="2">
        <v>3.0</v>
      </c>
      <c r="AT10" s="2">
        <v>3.0</v>
      </c>
      <c r="AU10" s="2">
        <v>3.0</v>
      </c>
      <c r="AV10" s="2">
        <v>3.0</v>
      </c>
      <c r="AW10" s="2">
        <v>3.0</v>
      </c>
      <c r="AX10" s="2">
        <v>3.0</v>
      </c>
      <c r="AY10" s="2">
        <v>3.0</v>
      </c>
      <c r="AZ10" s="2">
        <v>3.0</v>
      </c>
      <c r="BA10" s="2">
        <v>3.0</v>
      </c>
      <c r="BB10" s="2">
        <v>3.0</v>
      </c>
      <c r="BC10" s="2">
        <v>3.0</v>
      </c>
      <c r="BD10" s="2">
        <v>3.0</v>
      </c>
      <c r="BE10" s="2">
        <v>3.0</v>
      </c>
      <c r="BF10" s="2">
        <v>3.0</v>
      </c>
      <c r="BG10" s="2">
        <v>3.0</v>
      </c>
      <c r="BH10" s="2">
        <v>3.0</v>
      </c>
      <c r="BI10" s="2">
        <v>3.0</v>
      </c>
      <c r="BJ10" s="2">
        <v>3.0</v>
      </c>
    </row>
    <row r="11">
      <c r="A11" s="1">
        <v>43393.549725115736</v>
      </c>
      <c r="B11" s="2" t="s">
        <v>71</v>
      </c>
      <c r="C11" s="2">
        <v>2.0</v>
      </c>
      <c r="D11" s="2">
        <v>2.0</v>
      </c>
      <c r="E11" s="2">
        <v>3.0</v>
      </c>
      <c r="F11" s="2">
        <v>2.0</v>
      </c>
      <c r="G11" s="2">
        <v>2.0</v>
      </c>
      <c r="H11" s="2">
        <v>2.0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3.0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2.0</v>
      </c>
      <c r="AB11" s="2">
        <v>1.0</v>
      </c>
      <c r="AC11" s="2">
        <v>2.0</v>
      </c>
      <c r="AD11" s="2">
        <v>1.0</v>
      </c>
      <c r="AE11" s="2">
        <v>3.0</v>
      </c>
      <c r="AF11" s="2">
        <v>2.0</v>
      </c>
      <c r="AG11" s="2">
        <v>2.0</v>
      </c>
      <c r="AH11" s="2">
        <v>2.0</v>
      </c>
      <c r="AI11" s="2">
        <v>2.0</v>
      </c>
      <c r="AJ11" s="2">
        <v>2.0</v>
      </c>
      <c r="AK11" s="2">
        <v>2.0</v>
      </c>
      <c r="AL11" s="2">
        <v>2.0</v>
      </c>
      <c r="AM11" s="2">
        <v>3.0</v>
      </c>
      <c r="AN11" s="2">
        <v>3.0</v>
      </c>
      <c r="AO11" s="2">
        <v>3.0</v>
      </c>
      <c r="AP11" s="2">
        <v>3.0</v>
      </c>
      <c r="AQ11" s="2">
        <v>3.0</v>
      </c>
      <c r="AR11" s="2">
        <v>3.0</v>
      </c>
      <c r="AS11" s="2">
        <v>2.0</v>
      </c>
      <c r="AT11" s="2">
        <v>2.0</v>
      </c>
      <c r="AU11" s="2">
        <v>3.0</v>
      </c>
      <c r="AV11" s="2">
        <v>2.0</v>
      </c>
      <c r="AW11" s="2">
        <v>3.0</v>
      </c>
      <c r="AX11" s="2">
        <v>3.0</v>
      </c>
      <c r="AY11" s="2">
        <v>3.0</v>
      </c>
      <c r="AZ11" s="2">
        <v>1.0</v>
      </c>
      <c r="BA11" s="2">
        <v>3.0</v>
      </c>
      <c r="BB11" s="2">
        <v>1.0</v>
      </c>
      <c r="BC11" s="2">
        <v>3.0</v>
      </c>
      <c r="BD11" s="2">
        <v>2.0</v>
      </c>
      <c r="BE11" s="2">
        <v>3.0</v>
      </c>
      <c r="BF11" s="2">
        <v>3.0</v>
      </c>
      <c r="BG11" s="2">
        <v>3.0</v>
      </c>
      <c r="BH11" s="2">
        <v>3.0</v>
      </c>
      <c r="BI11" s="2">
        <v>3.0</v>
      </c>
      <c r="BJ11" s="2">
        <v>3.0</v>
      </c>
    </row>
    <row r="12">
      <c r="A12" s="1">
        <v>43393.56167387731</v>
      </c>
      <c r="B12" s="2" t="s">
        <v>72</v>
      </c>
      <c r="C12" s="2">
        <v>2.0</v>
      </c>
      <c r="D12" s="2">
        <v>2.0</v>
      </c>
      <c r="E12" s="2">
        <v>3.0</v>
      </c>
      <c r="F12" s="2">
        <v>3.0</v>
      </c>
      <c r="G12" s="2">
        <v>2.0</v>
      </c>
      <c r="H12" s="2">
        <v>2.0</v>
      </c>
      <c r="I12" s="2">
        <v>2.0</v>
      </c>
      <c r="J12" s="2">
        <v>2.0</v>
      </c>
      <c r="K12" s="2">
        <v>3.0</v>
      </c>
      <c r="L12" s="2">
        <v>3.0</v>
      </c>
      <c r="M12" s="2">
        <v>2.0</v>
      </c>
      <c r="N12" s="2">
        <v>2.0</v>
      </c>
      <c r="O12" s="2">
        <v>2.0</v>
      </c>
      <c r="P12" s="2">
        <v>2.0</v>
      </c>
      <c r="Q12" s="2">
        <v>3.0</v>
      </c>
      <c r="R12" s="2">
        <v>3.0</v>
      </c>
      <c r="S12" s="2">
        <v>2.0</v>
      </c>
      <c r="T12" s="2">
        <v>2.0</v>
      </c>
      <c r="U12" s="2">
        <v>3.0</v>
      </c>
      <c r="V12" s="2">
        <v>2.0</v>
      </c>
      <c r="W12" s="2">
        <v>3.0</v>
      </c>
      <c r="X12" s="2">
        <v>3.0</v>
      </c>
      <c r="Y12" s="2">
        <v>2.0</v>
      </c>
      <c r="Z12" s="2">
        <v>2.0</v>
      </c>
      <c r="AA12" s="2">
        <v>2.0</v>
      </c>
      <c r="AB12" s="2">
        <v>2.0</v>
      </c>
      <c r="AC12" s="2">
        <v>3.0</v>
      </c>
      <c r="AD12" s="2">
        <v>3.0</v>
      </c>
      <c r="AE12" s="2">
        <v>2.0</v>
      </c>
      <c r="AF12" s="2">
        <v>2.0</v>
      </c>
      <c r="AG12" s="2">
        <v>3.0</v>
      </c>
      <c r="AH12" s="2">
        <v>2.0</v>
      </c>
      <c r="AI12" s="2">
        <v>3.0</v>
      </c>
      <c r="AJ12" s="2">
        <v>3.0</v>
      </c>
      <c r="AK12" s="2">
        <v>2.0</v>
      </c>
      <c r="AL12" s="2">
        <v>2.0</v>
      </c>
      <c r="AM12" s="2">
        <v>2.0</v>
      </c>
      <c r="AN12" s="2">
        <v>2.0</v>
      </c>
      <c r="AO12" s="2">
        <v>3.0</v>
      </c>
      <c r="AP12" s="2">
        <v>3.0</v>
      </c>
      <c r="AQ12" s="2">
        <v>2.0</v>
      </c>
      <c r="AR12" s="2">
        <v>2.0</v>
      </c>
      <c r="AS12" s="2">
        <v>2.0</v>
      </c>
      <c r="AT12" s="2">
        <v>2.0</v>
      </c>
      <c r="AU12" s="2">
        <v>3.0</v>
      </c>
      <c r="AV12" s="2">
        <v>3.0</v>
      </c>
      <c r="AW12" s="2">
        <v>2.0</v>
      </c>
      <c r="AX12" s="2">
        <v>2.0</v>
      </c>
      <c r="AY12" s="2">
        <v>2.0</v>
      </c>
      <c r="AZ12" s="2">
        <v>2.0</v>
      </c>
      <c r="BA12" s="2">
        <v>3.0</v>
      </c>
      <c r="BB12" s="2">
        <v>3.0</v>
      </c>
      <c r="BC12" s="2">
        <v>2.0</v>
      </c>
      <c r="BD12" s="2">
        <v>2.0</v>
      </c>
      <c r="BE12" s="2">
        <v>2.0</v>
      </c>
      <c r="BF12" s="2">
        <v>2.0</v>
      </c>
      <c r="BG12" s="2">
        <v>3.0</v>
      </c>
      <c r="BH12" s="2">
        <v>3.0</v>
      </c>
      <c r="BI12" s="2">
        <v>2.0</v>
      </c>
      <c r="BJ12" s="2">
        <v>2.0</v>
      </c>
    </row>
    <row r="13">
      <c r="A13" s="1">
        <v>43393.574929236114</v>
      </c>
      <c r="B13" s="2" t="s">
        <v>73</v>
      </c>
      <c r="C13" s="2">
        <v>2.0</v>
      </c>
      <c r="D13" s="2">
        <v>3.0</v>
      </c>
      <c r="E13" s="2">
        <v>2.0</v>
      </c>
      <c r="F13" s="2">
        <v>3.0</v>
      </c>
      <c r="G13" s="2">
        <v>2.0</v>
      </c>
      <c r="H13" s="2">
        <v>3.0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2.0</v>
      </c>
      <c r="P13" s="2">
        <v>3.0</v>
      </c>
      <c r="Q13" s="2">
        <v>2.0</v>
      </c>
      <c r="R13" s="2">
        <v>3.0</v>
      </c>
      <c r="S13" s="2">
        <v>2.0</v>
      </c>
      <c r="T13" s="2">
        <v>3.0</v>
      </c>
      <c r="U13" s="2">
        <v>2.0</v>
      </c>
      <c r="V13" s="2">
        <v>2.0</v>
      </c>
      <c r="W13" s="2">
        <v>3.0</v>
      </c>
      <c r="X13" s="2">
        <v>3.0</v>
      </c>
      <c r="Y13" s="2">
        <v>3.0</v>
      </c>
      <c r="Z13" s="2">
        <v>3.0</v>
      </c>
      <c r="AA13" s="2">
        <v>2.0</v>
      </c>
      <c r="AB13" s="2">
        <v>2.0</v>
      </c>
      <c r="AC13" s="2">
        <v>2.0</v>
      </c>
      <c r="AD13" s="2">
        <v>3.0</v>
      </c>
      <c r="AE13" s="2">
        <v>3.0</v>
      </c>
      <c r="AF13" s="2">
        <v>3.0</v>
      </c>
      <c r="AG13" s="2">
        <v>2.0</v>
      </c>
      <c r="AH13" s="2">
        <v>2.0</v>
      </c>
      <c r="AI13" s="2">
        <v>2.0</v>
      </c>
      <c r="AJ13" s="2">
        <v>2.0</v>
      </c>
      <c r="AK13" s="2">
        <v>2.0</v>
      </c>
      <c r="AL13" s="2">
        <v>2.0</v>
      </c>
      <c r="AM13" s="2">
        <v>2.0</v>
      </c>
      <c r="AN13" s="2">
        <v>2.0</v>
      </c>
      <c r="AO13" s="2">
        <v>2.0</v>
      </c>
      <c r="AP13" s="2">
        <v>3.0</v>
      </c>
      <c r="AQ13" s="2">
        <v>2.0</v>
      </c>
      <c r="AR13" s="2">
        <v>2.0</v>
      </c>
      <c r="AS13" s="2">
        <v>1.0</v>
      </c>
      <c r="AT13" s="2">
        <v>2.0</v>
      </c>
      <c r="AU13" s="2">
        <v>2.0</v>
      </c>
      <c r="AV13" s="2">
        <v>3.0</v>
      </c>
      <c r="AW13" s="2">
        <v>2.0</v>
      </c>
      <c r="AX13" s="2">
        <v>3.0</v>
      </c>
      <c r="AY13" s="2">
        <v>2.0</v>
      </c>
      <c r="AZ13" s="2">
        <v>2.0</v>
      </c>
      <c r="BA13" s="2">
        <v>2.0</v>
      </c>
      <c r="BB13" s="2">
        <v>3.0</v>
      </c>
      <c r="BC13" s="2">
        <v>2.0</v>
      </c>
      <c r="BD13" s="2">
        <v>3.0</v>
      </c>
      <c r="BE13" s="2">
        <v>2.0</v>
      </c>
      <c r="BF13" s="2">
        <v>2.0</v>
      </c>
      <c r="BG13" s="2">
        <v>3.0</v>
      </c>
      <c r="BH13" s="2">
        <v>3.0</v>
      </c>
      <c r="BI13" s="2">
        <v>3.0</v>
      </c>
      <c r="BJ13" s="2">
        <v>3.0</v>
      </c>
    </row>
    <row r="14">
      <c r="A14" s="1">
        <v>43393.62795412037</v>
      </c>
      <c r="B14" s="2" t="s">
        <v>74</v>
      </c>
      <c r="C14" s="2">
        <v>2.0</v>
      </c>
      <c r="D14" s="2">
        <v>2.0</v>
      </c>
      <c r="E14" s="2">
        <v>2.0</v>
      </c>
      <c r="F14" s="2">
        <v>2.0</v>
      </c>
      <c r="G14" s="2">
        <v>2.0</v>
      </c>
      <c r="H14" s="2">
        <v>2.0</v>
      </c>
      <c r="I14" s="2">
        <v>2.0</v>
      </c>
      <c r="J14" s="2">
        <v>2.0</v>
      </c>
      <c r="K14" s="2">
        <v>2.0</v>
      </c>
      <c r="L14" s="2">
        <v>2.0</v>
      </c>
      <c r="M14" s="2">
        <v>2.0</v>
      </c>
      <c r="N14" s="2">
        <v>2.0</v>
      </c>
      <c r="O14" s="2">
        <v>2.0</v>
      </c>
      <c r="P14" s="2">
        <v>2.0</v>
      </c>
      <c r="Q14" s="2">
        <v>2.0</v>
      </c>
      <c r="R14" s="2">
        <v>2.0</v>
      </c>
      <c r="S14" s="2">
        <v>2.0</v>
      </c>
      <c r="T14" s="2">
        <v>2.0</v>
      </c>
      <c r="U14" s="2">
        <v>3.0</v>
      </c>
      <c r="V14" s="2">
        <v>2.0</v>
      </c>
      <c r="W14" s="2">
        <v>3.0</v>
      </c>
      <c r="X14" s="2">
        <v>2.0</v>
      </c>
      <c r="Y14" s="2">
        <v>3.0</v>
      </c>
      <c r="Z14" s="2">
        <v>3.0</v>
      </c>
      <c r="AA14" s="2">
        <v>2.0</v>
      </c>
      <c r="AB14" s="2">
        <v>1.0</v>
      </c>
      <c r="AC14" s="2">
        <v>1.0</v>
      </c>
      <c r="AD14" s="2">
        <v>1.0</v>
      </c>
      <c r="AE14" s="2">
        <v>3.0</v>
      </c>
      <c r="AF14" s="2">
        <v>3.0</v>
      </c>
      <c r="AG14" s="2">
        <v>2.0</v>
      </c>
      <c r="AH14" s="2">
        <v>1.0</v>
      </c>
      <c r="AI14" s="2">
        <v>1.0</v>
      </c>
      <c r="AJ14" s="2">
        <v>1.0</v>
      </c>
      <c r="AK14" s="2">
        <v>1.0</v>
      </c>
      <c r="AL14" s="2">
        <v>1.0</v>
      </c>
      <c r="AM14" s="2">
        <v>2.0</v>
      </c>
      <c r="AN14" s="2">
        <v>1.0</v>
      </c>
      <c r="AO14" s="2">
        <v>1.0</v>
      </c>
      <c r="AP14" s="2">
        <v>2.0</v>
      </c>
      <c r="AQ14" s="2">
        <v>1.0</v>
      </c>
      <c r="AR14" s="2">
        <v>2.0</v>
      </c>
      <c r="AS14" s="2">
        <v>1.0</v>
      </c>
      <c r="AT14" s="2">
        <v>1.0</v>
      </c>
      <c r="AU14" s="2">
        <v>1.0</v>
      </c>
      <c r="AV14" s="2">
        <v>1.0</v>
      </c>
      <c r="AW14" s="2">
        <v>3.0</v>
      </c>
      <c r="AX14" s="2">
        <v>3.0</v>
      </c>
      <c r="AY14" s="2">
        <v>2.0</v>
      </c>
      <c r="AZ14" s="2">
        <v>1.0</v>
      </c>
      <c r="BA14" s="2">
        <v>2.0</v>
      </c>
      <c r="BB14" s="2">
        <v>1.0</v>
      </c>
      <c r="BC14" s="2">
        <v>1.0</v>
      </c>
      <c r="BD14" s="2">
        <v>1.0</v>
      </c>
      <c r="BE14" s="2">
        <v>2.0</v>
      </c>
      <c r="BF14" s="2">
        <v>1.0</v>
      </c>
      <c r="BG14" s="2">
        <v>2.0</v>
      </c>
      <c r="BH14" s="2">
        <v>2.0</v>
      </c>
      <c r="BI14" s="2">
        <v>2.0</v>
      </c>
      <c r="BJ14" s="2">
        <v>1.0</v>
      </c>
    </row>
    <row r="15">
      <c r="A15" s="1">
        <v>43393.65934873842</v>
      </c>
      <c r="B15" s="2" t="s">
        <v>75</v>
      </c>
      <c r="C15" s="2">
        <v>3.0</v>
      </c>
      <c r="D15" s="2">
        <v>3.0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3.0</v>
      </c>
      <c r="T15" s="2">
        <v>3.0</v>
      </c>
      <c r="U15" s="2">
        <v>3.0</v>
      </c>
      <c r="V15" s="2">
        <v>3.0</v>
      </c>
      <c r="W15" s="2">
        <v>3.0</v>
      </c>
      <c r="X15" s="2">
        <v>3.0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3.0</v>
      </c>
      <c r="BE15" s="2">
        <v>3.0</v>
      </c>
      <c r="BF15" s="2">
        <v>3.0</v>
      </c>
      <c r="BG15" s="2">
        <v>3.0</v>
      </c>
      <c r="BH15" s="2">
        <v>3.0</v>
      </c>
      <c r="BI15" s="2">
        <v>3.0</v>
      </c>
      <c r="BJ15" s="2">
        <v>3.0</v>
      </c>
    </row>
    <row r="16">
      <c r="A16" s="1">
        <v>43393.66298065972</v>
      </c>
      <c r="B16" s="2" t="s">
        <v>76</v>
      </c>
      <c r="C16" s="2">
        <v>3.0</v>
      </c>
      <c r="D16" s="2">
        <v>3.0</v>
      </c>
      <c r="E16" s="2">
        <v>2.0</v>
      </c>
      <c r="F16" s="2">
        <v>3.0</v>
      </c>
      <c r="G16" s="2">
        <v>3.0</v>
      </c>
      <c r="H16" s="2">
        <v>3.0</v>
      </c>
      <c r="I16" s="2">
        <v>3.0</v>
      </c>
      <c r="J16" s="2">
        <v>3.0</v>
      </c>
      <c r="K16" s="2">
        <v>2.0</v>
      </c>
      <c r="L16" s="2">
        <v>3.0</v>
      </c>
      <c r="M16" s="2">
        <v>3.0</v>
      </c>
      <c r="N16" s="2">
        <v>3.0</v>
      </c>
      <c r="O16" s="2">
        <v>3.0</v>
      </c>
      <c r="P16" s="2">
        <v>3.0</v>
      </c>
      <c r="Q16" s="2">
        <v>1.0</v>
      </c>
      <c r="R16" s="2">
        <v>3.0</v>
      </c>
      <c r="S16" s="2">
        <v>3.0</v>
      </c>
      <c r="T16" s="2">
        <v>3.0</v>
      </c>
      <c r="U16" s="2">
        <v>3.0</v>
      </c>
      <c r="V16" s="2">
        <v>2.0</v>
      </c>
      <c r="W16" s="2">
        <v>2.0</v>
      </c>
      <c r="X16" s="2">
        <v>3.0</v>
      </c>
      <c r="Y16" s="2">
        <v>2.0</v>
      </c>
      <c r="Z16" s="2">
        <v>2.0</v>
      </c>
      <c r="AA16" s="2">
        <v>2.0</v>
      </c>
      <c r="AB16" s="2">
        <v>3.0</v>
      </c>
      <c r="AC16" s="2">
        <v>3.0</v>
      </c>
      <c r="AD16" s="2">
        <v>3.0</v>
      </c>
      <c r="AE16" s="2">
        <v>3.0</v>
      </c>
      <c r="AF16" s="2">
        <v>3.0</v>
      </c>
      <c r="AG16" s="2">
        <v>3.0</v>
      </c>
      <c r="AH16" s="2">
        <v>3.0</v>
      </c>
      <c r="AI16" s="2">
        <v>2.0</v>
      </c>
      <c r="AJ16" s="2">
        <v>3.0</v>
      </c>
      <c r="AK16" s="2">
        <v>3.0</v>
      </c>
      <c r="AL16" s="2">
        <v>2.0</v>
      </c>
      <c r="AM16" s="2">
        <v>3.0</v>
      </c>
      <c r="AN16" s="2">
        <v>3.0</v>
      </c>
      <c r="AO16" s="2">
        <v>3.0</v>
      </c>
      <c r="AP16" s="2">
        <v>3.0</v>
      </c>
      <c r="AQ16" s="2">
        <v>3.0</v>
      </c>
      <c r="AR16" s="2">
        <v>3.0</v>
      </c>
      <c r="AS16" s="2">
        <v>3.0</v>
      </c>
      <c r="AT16" s="2">
        <v>3.0</v>
      </c>
      <c r="AU16" s="2">
        <v>3.0</v>
      </c>
      <c r="AV16" s="2">
        <v>3.0</v>
      </c>
      <c r="AW16" s="2">
        <v>3.0</v>
      </c>
      <c r="AX16" s="2">
        <v>3.0</v>
      </c>
      <c r="AY16" s="2">
        <v>3.0</v>
      </c>
      <c r="AZ16" s="2">
        <v>3.0</v>
      </c>
      <c r="BA16" s="2">
        <v>2.0</v>
      </c>
      <c r="BB16" s="2">
        <v>3.0</v>
      </c>
      <c r="BC16" s="2">
        <v>3.0</v>
      </c>
      <c r="BD16" s="2">
        <v>2.0</v>
      </c>
      <c r="BE16" s="2">
        <v>3.0</v>
      </c>
      <c r="BF16" s="2">
        <v>3.0</v>
      </c>
      <c r="BG16" s="2">
        <v>3.0</v>
      </c>
      <c r="BH16" s="2">
        <v>3.0</v>
      </c>
      <c r="BI16" s="2">
        <v>3.0</v>
      </c>
      <c r="BJ16" s="2">
        <v>3.0</v>
      </c>
    </row>
    <row r="17">
      <c r="A17" s="1">
        <v>43393.72777221065</v>
      </c>
      <c r="B17" s="2" t="s">
        <v>77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2.0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3.0</v>
      </c>
      <c r="BE17" s="2">
        <v>3.0</v>
      </c>
      <c r="BF17" s="2">
        <v>3.0</v>
      </c>
      <c r="BG17" s="2">
        <v>3.0</v>
      </c>
      <c r="BH17" s="2">
        <v>3.0</v>
      </c>
      <c r="BI17" s="2">
        <v>3.0</v>
      </c>
      <c r="BJ17" s="2">
        <v>2.0</v>
      </c>
    </row>
    <row r="18">
      <c r="A18" s="1">
        <v>43393.753543680556</v>
      </c>
      <c r="B18" s="3" t="s">
        <v>78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3.0</v>
      </c>
      <c r="AE18" s="2">
        <v>3.0</v>
      </c>
      <c r="AF18" s="2">
        <v>3.0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</row>
    <row r="19">
      <c r="A19" s="1">
        <v>43393.759395138884</v>
      </c>
      <c r="B19" s="2" t="s">
        <v>79</v>
      </c>
      <c r="C19" s="2">
        <v>3.0</v>
      </c>
      <c r="D19" s="2">
        <v>3.0</v>
      </c>
      <c r="E19" s="2">
        <v>3.0</v>
      </c>
      <c r="F19" s="2">
        <v>3.0</v>
      </c>
      <c r="G19" s="2">
        <v>3.0</v>
      </c>
      <c r="H19" s="2">
        <v>3.0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3.0</v>
      </c>
      <c r="U19" s="2">
        <v>3.0</v>
      </c>
      <c r="V19" s="2">
        <v>3.0</v>
      </c>
      <c r="W19" s="2">
        <v>3.0</v>
      </c>
      <c r="X19" s="2">
        <v>3.0</v>
      </c>
      <c r="Y19" s="2">
        <v>2.0</v>
      </c>
      <c r="Z19" s="2">
        <v>3.0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3.0</v>
      </c>
      <c r="AG19" s="2">
        <v>3.0</v>
      </c>
      <c r="AH19" s="2">
        <v>3.0</v>
      </c>
      <c r="AI19" s="2">
        <v>3.0</v>
      </c>
      <c r="AJ19" s="2">
        <v>3.0</v>
      </c>
      <c r="AK19" s="2">
        <v>3.0</v>
      </c>
      <c r="AL19" s="2">
        <v>3.0</v>
      </c>
      <c r="AM19" s="2">
        <v>3.0</v>
      </c>
      <c r="AN19" s="2">
        <v>3.0</v>
      </c>
      <c r="AO19" s="2">
        <v>3.0</v>
      </c>
      <c r="AP19" s="2">
        <v>3.0</v>
      </c>
      <c r="AQ19" s="2">
        <v>3.0</v>
      </c>
      <c r="AR19" s="2">
        <v>2.0</v>
      </c>
      <c r="AS19" s="2">
        <v>3.0</v>
      </c>
      <c r="AT19" s="2">
        <v>3.0</v>
      </c>
      <c r="AU19" s="2">
        <v>3.0</v>
      </c>
      <c r="AV19" s="2">
        <v>3.0</v>
      </c>
      <c r="AW19" s="2">
        <v>3.0</v>
      </c>
      <c r="AX19" s="2">
        <v>3.0</v>
      </c>
      <c r="AY19" s="2">
        <v>3.0</v>
      </c>
      <c r="AZ19" s="2">
        <v>3.0</v>
      </c>
      <c r="BA19" s="2">
        <v>3.0</v>
      </c>
      <c r="BB19" s="2">
        <v>3.0</v>
      </c>
      <c r="BC19" s="2">
        <v>3.0</v>
      </c>
      <c r="BD19" s="2">
        <v>3.0</v>
      </c>
      <c r="BE19" s="2">
        <v>3.0</v>
      </c>
      <c r="BF19" s="2">
        <v>3.0</v>
      </c>
      <c r="BG19" s="2">
        <v>3.0</v>
      </c>
      <c r="BH19" s="2">
        <v>3.0</v>
      </c>
      <c r="BI19" s="2">
        <v>3.0</v>
      </c>
      <c r="BJ19" s="2">
        <v>2.0</v>
      </c>
    </row>
    <row r="20">
      <c r="A20" s="1">
        <v>43393.77950775463</v>
      </c>
      <c r="B20" s="2" t="s">
        <v>80</v>
      </c>
      <c r="C20" s="2">
        <v>3.0</v>
      </c>
      <c r="D20" s="2">
        <v>3.0</v>
      </c>
      <c r="E20" s="2">
        <v>3.0</v>
      </c>
      <c r="F20" s="2">
        <v>3.0</v>
      </c>
      <c r="G20" s="2">
        <v>2.0</v>
      </c>
      <c r="H20" s="2">
        <v>3.0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2.0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3.0</v>
      </c>
      <c r="AA20" s="2">
        <v>2.0</v>
      </c>
      <c r="AB20" s="2">
        <v>3.0</v>
      </c>
      <c r="AC20" s="2">
        <v>2.0</v>
      </c>
      <c r="AD20" s="2">
        <v>3.0</v>
      </c>
      <c r="AE20" s="2">
        <v>3.0</v>
      </c>
      <c r="AF20" s="2">
        <v>3.0</v>
      </c>
      <c r="AG20" s="2">
        <v>3.0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3.0</v>
      </c>
      <c r="AT20" s="2">
        <v>3.0</v>
      </c>
      <c r="AU20" s="2">
        <v>2.0</v>
      </c>
      <c r="AV20" s="2">
        <v>3.0</v>
      </c>
      <c r="AW20" s="2">
        <v>3.0</v>
      </c>
      <c r="AX20" s="2">
        <v>3.0</v>
      </c>
      <c r="AY20" s="2">
        <v>3.0</v>
      </c>
      <c r="AZ20" s="2">
        <v>3.0</v>
      </c>
      <c r="BA20" s="2">
        <v>3.0</v>
      </c>
      <c r="BB20" s="2">
        <v>3.0</v>
      </c>
      <c r="BC20" s="2">
        <v>3.0</v>
      </c>
      <c r="BD20" s="2">
        <v>3.0</v>
      </c>
      <c r="BE20" s="2">
        <v>3.0</v>
      </c>
      <c r="BF20" s="2">
        <v>3.0</v>
      </c>
      <c r="BG20" s="2">
        <v>3.0</v>
      </c>
      <c r="BH20" s="2">
        <v>3.0</v>
      </c>
      <c r="BI20" s="2">
        <v>3.0</v>
      </c>
      <c r="BJ20" s="2">
        <v>3.0</v>
      </c>
    </row>
    <row r="21">
      <c r="A21" s="1">
        <v>43393.78995539351</v>
      </c>
      <c r="B21" s="2" t="s">
        <v>81</v>
      </c>
      <c r="C21" s="2">
        <v>3.0</v>
      </c>
      <c r="D21" s="2">
        <v>3.0</v>
      </c>
      <c r="E21" s="2">
        <v>3.0</v>
      </c>
      <c r="F21" s="2">
        <v>3.0</v>
      </c>
      <c r="G21" s="2">
        <v>3.0</v>
      </c>
      <c r="H21" s="2">
        <v>3.0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3.0</v>
      </c>
      <c r="P21" s="2">
        <v>3.0</v>
      </c>
      <c r="Q21" s="2">
        <v>3.0</v>
      </c>
      <c r="R21" s="2">
        <v>3.0</v>
      </c>
      <c r="S21" s="2">
        <v>3.0</v>
      </c>
      <c r="T21" s="2">
        <v>3.0</v>
      </c>
      <c r="U21" s="2">
        <v>2.0</v>
      </c>
      <c r="V21" s="2">
        <v>2.0</v>
      </c>
      <c r="W21" s="2">
        <v>2.0</v>
      </c>
      <c r="X21" s="2">
        <v>2.0</v>
      </c>
      <c r="Y21" s="2">
        <v>2.0</v>
      </c>
      <c r="Z21" s="2">
        <v>2.0</v>
      </c>
      <c r="AA21" s="2">
        <v>2.0</v>
      </c>
      <c r="AB21" s="2">
        <v>2.0</v>
      </c>
      <c r="AC21" s="2">
        <v>2.0</v>
      </c>
      <c r="AD21" s="2">
        <v>2.0</v>
      </c>
      <c r="AE21" s="2">
        <v>2.0</v>
      </c>
      <c r="AF21" s="2">
        <v>2.0</v>
      </c>
      <c r="AG21" s="2">
        <v>2.0</v>
      </c>
      <c r="AH21" s="2">
        <v>2.0</v>
      </c>
      <c r="AI21" s="2">
        <v>2.0</v>
      </c>
      <c r="AJ21" s="2">
        <v>2.0</v>
      </c>
      <c r="AK21" s="2">
        <v>2.0</v>
      </c>
      <c r="AL21" s="2">
        <v>2.0</v>
      </c>
      <c r="AM21" s="2">
        <v>3.0</v>
      </c>
      <c r="AN21" s="2">
        <v>3.0</v>
      </c>
      <c r="AO21" s="2">
        <v>3.0</v>
      </c>
      <c r="AP21" s="2">
        <v>2.0</v>
      </c>
      <c r="AQ21" s="2">
        <v>2.0</v>
      </c>
      <c r="AR21" s="2">
        <v>2.0</v>
      </c>
      <c r="AS21" s="2">
        <v>2.0</v>
      </c>
      <c r="AT21" s="2">
        <v>2.0</v>
      </c>
      <c r="AU21" s="2">
        <v>2.0</v>
      </c>
      <c r="AV21" s="2">
        <v>2.0</v>
      </c>
      <c r="AW21" s="2">
        <v>2.0</v>
      </c>
      <c r="AX21" s="2">
        <v>2.0</v>
      </c>
      <c r="AY21" s="2">
        <v>2.0</v>
      </c>
      <c r="AZ21" s="2">
        <v>2.0</v>
      </c>
      <c r="BA21" s="2">
        <v>2.0</v>
      </c>
      <c r="BB21" s="2">
        <v>2.0</v>
      </c>
      <c r="BC21" s="2">
        <v>2.0</v>
      </c>
      <c r="BD21" s="2">
        <v>2.0</v>
      </c>
      <c r="BE21" s="2">
        <v>2.0</v>
      </c>
      <c r="BF21" s="2">
        <v>2.0</v>
      </c>
      <c r="BG21" s="2">
        <v>2.0</v>
      </c>
      <c r="BH21" s="2">
        <v>2.0</v>
      </c>
      <c r="BI21" s="2">
        <v>2.0</v>
      </c>
      <c r="BJ21" s="2">
        <v>2.0</v>
      </c>
    </row>
    <row r="22">
      <c r="A22" s="1">
        <v>43393.81258646991</v>
      </c>
      <c r="B22" s="2" t="s">
        <v>82</v>
      </c>
      <c r="C22" s="2">
        <v>2.0</v>
      </c>
      <c r="D22" s="2">
        <v>2.0</v>
      </c>
      <c r="E22" s="2">
        <v>2.0</v>
      </c>
      <c r="F22" s="2">
        <v>3.0</v>
      </c>
      <c r="G22" s="2">
        <v>2.0</v>
      </c>
      <c r="H22" s="2">
        <v>2.0</v>
      </c>
      <c r="I22" s="2">
        <v>3.0</v>
      </c>
      <c r="J22" s="2">
        <v>3.0</v>
      </c>
      <c r="K22" s="2">
        <v>2.0</v>
      </c>
      <c r="L22" s="2">
        <v>3.0</v>
      </c>
      <c r="M22" s="2">
        <v>2.0</v>
      </c>
      <c r="N22" s="2">
        <v>3.0</v>
      </c>
      <c r="O22" s="2">
        <v>2.0</v>
      </c>
      <c r="P22" s="2">
        <v>3.0</v>
      </c>
      <c r="Q22" s="2">
        <v>2.0</v>
      </c>
      <c r="R22" s="2">
        <v>3.0</v>
      </c>
      <c r="S22" s="2">
        <v>2.0</v>
      </c>
      <c r="T22" s="2">
        <v>3.0</v>
      </c>
      <c r="U22" s="2">
        <v>2.0</v>
      </c>
      <c r="V22" s="2">
        <v>2.0</v>
      </c>
      <c r="W22" s="2">
        <v>2.0</v>
      </c>
      <c r="X22" s="2">
        <v>2.0</v>
      </c>
      <c r="Y22" s="2">
        <v>2.0</v>
      </c>
      <c r="Z22" s="2">
        <v>2.0</v>
      </c>
      <c r="AA22" s="2">
        <v>2.0</v>
      </c>
      <c r="AB22" s="2">
        <v>2.0</v>
      </c>
      <c r="AC22" s="2">
        <v>2.0</v>
      </c>
      <c r="AD22" s="2">
        <v>2.0</v>
      </c>
      <c r="AE22" s="2">
        <v>2.0</v>
      </c>
      <c r="AF22" s="2">
        <v>2.0</v>
      </c>
      <c r="AG22" s="2">
        <v>2.0</v>
      </c>
      <c r="AH22" s="2">
        <v>2.0</v>
      </c>
      <c r="AI22" s="2">
        <v>2.0</v>
      </c>
      <c r="AJ22" s="2">
        <v>2.0</v>
      </c>
      <c r="AK22" s="2">
        <v>2.0</v>
      </c>
      <c r="AL22" s="2">
        <v>2.0</v>
      </c>
      <c r="AM22" s="2">
        <v>2.0</v>
      </c>
      <c r="AN22" s="2">
        <v>3.0</v>
      </c>
      <c r="AO22" s="2">
        <v>2.0</v>
      </c>
      <c r="AP22" s="2">
        <v>3.0</v>
      </c>
      <c r="AQ22" s="2">
        <v>2.0</v>
      </c>
      <c r="AR22" s="2">
        <v>2.0</v>
      </c>
      <c r="AS22" s="2">
        <v>2.0</v>
      </c>
      <c r="AT22" s="2">
        <v>2.0</v>
      </c>
      <c r="AU22" s="2">
        <v>2.0</v>
      </c>
      <c r="AV22" s="2">
        <v>3.0</v>
      </c>
      <c r="AW22" s="2">
        <v>2.0</v>
      </c>
      <c r="AX22" s="2">
        <v>2.0</v>
      </c>
      <c r="AY22" s="2">
        <v>2.0</v>
      </c>
      <c r="AZ22" s="2">
        <v>3.0</v>
      </c>
      <c r="BA22" s="2">
        <v>2.0</v>
      </c>
      <c r="BB22" s="2">
        <v>3.0</v>
      </c>
      <c r="BC22" s="2">
        <v>3.0</v>
      </c>
      <c r="BD22" s="2">
        <v>3.0</v>
      </c>
      <c r="BE22" s="2">
        <v>2.0</v>
      </c>
      <c r="BF22" s="2">
        <v>3.0</v>
      </c>
      <c r="BG22" s="2">
        <v>2.0</v>
      </c>
      <c r="BH22" s="2">
        <v>3.0</v>
      </c>
      <c r="BI22" s="2">
        <v>3.0</v>
      </c>
      <c r="BJ22" s="2">
        <v>2.0</v>
      </c>
    </row>
    <row r="23">
      <c r="A23" s="1">
        <v>43393.834944166665</v>
      </c>
      <c r="B23" s="2" t="s">
        <v>83</v>
      </c>
      <c r="C23" s="2">
        <v>1.0</v>
      </c>
      <c r="D23" s="2">
        <v>2.0</v>
      </c>
      <c r="E23" s="2">
        <v>2.0</v>
      </c>
      <c r="F23" s="2">
        <v>2.0</v>
      </c>
      <c r="G23" s="2">
        <v>1.0</v>
      </c>
      <c r="H23" s="2">
        <v>2.0</v>
      </c>
      <c r="I23" s="2">
        <v>2.0</v>
      </c>
      <c r="J23" s="2">
        <v>3.0</v>
      </c>
      <c r="K23" s="2">
        <v>3.0</v>
      </c>
      <c r="L23" s="2">
        <v>3.0</v>
      </c>
      <c r="M23" s="2">
        <v>2.0</v>
      </c>
      <c r="N23" s="2">
        <v>3.0</v>
      </c>
      <c r="O23" s="2">
        <v>2.0</v>
      </c>
      <c r="P23" s="2">
        <v>3.0</v>
      </c>
      <c r="Q23" s="2">
        <v>3.0</v>
      </c>
      <c r="R23" s="2">
        <v>3.0</v>
      </c>
      <c r="S23" s="2">
        <v>2.0</v>
      </c>
      <c r="T23" s="2">
        <v>3.0</v>
      </c>
      <c r="U23" s="2">
        <v>2.0</v>
      </c>
      <c r="V23" s="2">
        <v>1.0</v>
      </c>
      <c r="W23" s="2">
        <v>2.0</v>
      </c>
      <c r="X23" s="2">
        <v>1.0</v>
      </c>
      <c r="Y23" s="2">
        <v>1.0</v>
      </c>
      <c r="Z23" s="2">
        <v>3.0</v>
      </c>
      <c r="AA23" s="2">
        <v>1.0</v>
      </c>
      <c r="AB23" s="2">
        <v>1.0</v>
      </c>
      <c r="AC23" s="2">
        <v>2.0</v>
      </c>
      <c r="AD23" s="2">
        <v>2.0</v>
      </c>
      <c r="AE23" s="2">
        <v>1.0</v>
      </c>
      <c r="AF23" s="2">
        <v>2.0</v>
      </c>
      <c r="AG23" s="2">
        <v>2.0</v>
      </c>
      <c r="AH23" s="2">
        <v>2.0</v>
      </c>
      <c r="AI23" s="2">
        <v>2.0</v>
      </c>
      <c r="AJ23" s="2">
        <v>2.0</v>
      </c>
      <c r="AK23" s="2">
        <v>1.0</v>
      </c>
      <c r="AL23" s="2">
        <v>2.0</v>
      </c>
      <c r="AM23" s="2">
        <v>2.0</v>
      </c>
      <c r="AN23" s="2">
        <v>2.0</v>
      </c>
      <c r="AO23" s="2">
        <v>2.0</v>
      </c>
      <c r="AP23" s="2">
        <v>2.0</v>
      </c>
      <c r="AQ23" s="2">
        <v>1.0</v>
      </c>
      <c r="AR23" s="2">
        <v>2.0</v>
      </c>
      <c r="AS23" s="2">
        <v>2.0</v>
      </c>
      <c r="AT23" s="2">
        <v>2.0</v>
      </c>
      <c r="AU23" s="2">
        <v>2.0</v>
      </c>
      <c r="AV23" s="2">
        <v>2.0</v>
      </c>
      <c r="AW23" s="2">
        <v>1.0</v>
      </c>
      <c r="AX23" s="2">
        <v>2.0</v>
      </c>
      <c r="AY23" s="2">
        <v>2.0</v>
      </c>
      <c r="AZ23" s="2">
        <v>2.0</v>
      </c>
      <c r="BA23" s="2">
        <v>2.0</v>
      </c>
      <c r="BB23" s="2">
        <v>2.0</v>
      </c>
      <c r="BC23" s="2">
        <v>1.0</v>
      </c>
      <c r="BD23" s="2">
        <v>2.0</v>
      </c>
      <c r="BE23" s="2">
        <v>2.0</v>
      </c>
      <c r="BF23" s="2">
        <v>2.0</v>
      </c>
      <c r="BG23" s="2">
        <v>2.0</v>
      </c>
      <c r="BH23" s="2">
        <v>2.0</v>
      </c>
      <c r="BI23" s="2">
        <v>1.0</v>
      </c>
      <c r="BJ23" s="2">
        <v>2.0</v>
      </c>
    </row>
    <row r="24">
      <c r="A24" s="1">
        <v>43393.84893329861</v>
      </c>
      <c r="B24" s="2" t="s">
        <v>84</v>
      </c>
      <c r="C24" s="2">
        <v>2.0</v>
      </c>
      <c r="D24" s="2">
        <v>3.0</v>
      </c>
      <c r="E24" s="2">
        <v>3.0</v>
      </c>
      <c r="F24" s="2">
        <v>3.0</v>
      </c>
      <c r="G24" s="2">
        <v>3.0</v>
      </c>
      <c r="H24" s="2">
        <v>3.0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2.0</v>
      </c>
      <c r="T24" s="2">
        <v>3.0</v>
      </c>
      <c r="U24" s="2">
        <v>2.0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2.0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2.0</v>
      </c>
      <c r="AR24" s="2">
        <v>3.0</v>
      </c>
      <c r="AS24" s="2">
        <v>3.0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3.0</v>
      </c>
      <c r="AZ24" s="2">
        <v>3.0</v>
      </c>
      <c r="BA24" s="2">
        <v>3.0</v>
      </c>
      <c r="BB24" s="2">
        <v>2.0</v>
      </c>
      <c r="BC24" s="2">
        <v>3.0</v>
      </c>
      <c r="BD24" s="2">
        <v>3.0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</row>
    <row r="25">
      <c r="A25" s="1">
        <v>43393.85331114584</v>
      </c>
      <c r="B25" s="2" t="s">
        <v>85</v>
      </c>
      <c r="C25" s="2">
        <v>3.0</v>
      </c>
      <c r="D25" s="2">
        <v>3.0</v>
      </c>
      <c r="E25" s="2">
        <v>3.0</v>
      </c>
      <c r="F25" s="2">
        <v>2.0</v>
      </c>
      <c r="G25" s="2">
        <v>2.0</v>
      </c>
      <c r="H25" s="2">
        <v>3.0</v>
      </c>
      <c r="I25" s="2">
        <v>2.0</v>
      </c>
      <c r="J25" s="2">
        <v>3.0</v>
      </c>
      <c r="K25" s="2">
        <v>3.0</v>
      </c>
      <c r="L25" s="2">
        <v>3.0</v>
      </c>
      <c r="M25" s="2">
        <v>2.0</v>
      </c>
      <c r="N25" s="2">
        <v>3.0</v>
      </c>
      <c r="O25" s="2">
        <v>3.0</v>
      </c>
      <c r="P25" s="2">
        <v>3.0</v>
      </c>
      <c r="Q25" s="2">
        <v>2.0</v>
      </c>
      <c r="R25" s="4" t="s">
        <v>86</v>
      </c>
      <c r="S25" s="2">
        <v>2.0</v>
      </c>
      <c r="T25" s="2">
        <v>3.0</v>
      </c>
      <c r="U25" s="2">
        <v>3.0</v>
      </c>
      <c r="V25" s="2">
        <v>2.0</v>
      </c>
      <c r="W25" s="2">
        <v>3.0</v>
      </c>
      <c r="X25" s="2">
        <v>3.0</v>
      </c>
      <c r="Y25" s="2">
        <v>3.0</v>
      </c>
      <c r="Z25" s="2">
        <v>3.0</v>
      </c>
      <c r="AA25" s="2">
        <v>2.0</v>
      </c>
      <c r="AB25" s="2">
        <v>3.0</v>
      </c>
      <c r="AC25" s="2">
        <v>3.0</v>
      </c>
      <c r="AD25" s="2">
        <v>2.0</v>
      </c>
      <c r="AE25" s="2">
        <v>2.0</v>
      </c>
      <c r="AF25" s="2">
        <v>2.0</v>
      </c>
      <c r="AG25" s="2">
        <v>3.0</v>
      </c>
      <c r="AH25" s="2">
        <v>3.0</v>
      </c>
      <c r="AI25" s="2">
        <v>2.0</v>
      </c>
      <c r="AJ25" s="2">
        <v>2.0</v>
      </c>
      <c r="AK25" s="2">
        <v>2.0</v>
      </c>
      <c r="AL25" s="2">
        <v>2.0</v>
      </c>
      <c r="AM25" s="2">
        <v>2.0</v>
      </c>
      <c r="AN25" s="2">
        <v>2.0</v>
      </c>
      <c r="AO25" s="2">
        <v>2.0</v>
      </c>
      <c r="AP25" s="2">
        <v>2.0</v>
      </c>
      <c r="AQ25" s="2">
        <v>2.0</v>
      </c>
      <c r="AR25" s="2">
        <v>2.0</v>
      </c>
      <c r="AS25" s="2">
        <v>3.0</v>
      </c>
      <c r="AT25" s="2">
        <v>3.0</v>
      </c>
      <c r="AU25" s="2">
        <v>2.0</v>
      </c>
      <c r="AV25" s="2">
        <v>2.0</v>
      </c>
      <c r="AW25" s="2">
        <v>2.0</v>
      </c>
      <c r="AX25" s="2">
        <v>2.0</v>
      </c>
      <c r="AY25" s="2">
        <v>3.0</v>
      </c>
      <c r="AZ25" s="2">
        <v>3.0</v>
      </c>
      <c r="BA25" s="2">
        <v>2.0</v>
      </c>
      <c r="BB25" s="2">
        <v>2.0</v>
      </c>
      <c r="BC25" s="2">
        <v>2.0</v>
      </c>
      <c r="BD25" s="2">
        <v>2.0</v>
      </c>
      <c r="BE25" s="2">
        <v>2.0</v>
      </c>
      <c r="BF25" s="2">
        <v>3.0</v>
      </c>
      <c r="BG25" s="2">
        <v>2.0</v>
      </c>
      <c r="BH25" s="2">
        <v>3.0</v>
      </c>
      <c r="BI25" s="2">
        <v>2.0</v>
      </c>
      <c r="BJ25" s="2">
        <v>2.0</v>
      </c>
    </row>
    <row r="26">
      <c r="A26" s="1">
        <v>43393.86478329861</v>
      </c>
      <c r="B26" s="2" t="s">
        <v>87</v>
      </c>
      <c r="C26" s="2">
        <v>3.0</v>
      </c>
      <c r="D26" s="2">
        <v>3.0</v>
      </c>
      <c r="E26" s="2">
        <v>3.0</v>
      </c>
      <c r="F26" s="2">
        <v>3.0</v>
      </c>
      <c r="G26" s="2">
        <v>3.0</v>
      </c>
      <c r="H26" s="2">
        <v>2.0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2.0</v>
      </c>
      <c r="O26" s="2">
        <v>3.0</v>
      </c>
      <c r="P26" s="2">
        <v>3.0</v>
      </c>
      <c r="Q26" s="2">
        <v>3.0</v>
      </c>
      <c r="R26" s="2">
        <v>3.0</v>
      </c>
      <c r="S26" s="2">
        <v>3.0</v>
      </c>
      <c r="T26" s="2">
        <v>1.0</v>
      </c>
      <c r="U26" s="2">
        <v>3.0</v>
      </c>
      <c r="V26" s="2">
        <v>3.0</v>
      </c>
      <c r="W26" s="2">
        <v>2.0</v>
      </c>
      <c r="X26" s="2">
        <v>3.0</v>
      </c>
      <c r="Y26" s="2">
        <v>2.0</v>
      </c>
      <c r="Z26" s="2">
        <v>1.0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1.0</v>
      </c>
      <c r="AG26" s="2">
        <v>3.0</v>
      </c>
      <c r="AH26" s="2">
        <v>3.0</v>
      </c>
      <c r="AI26" s="2">
        <v>2.0</v>
      </c>
      <c r="AJ26" s="2">
        <v>3.0</v>
      </c>
      <c r="AK26" s="2">
        <v>3.0</v>
      </c>
      <c r="AL26" s="2">
        <v>1.0</v>
      </c>
      <c r="AM26" s="2">
        <v>3.0</v>
      </c>
      <c r="AN26" s="2">
        <v>3.0</v>
      </c>
      <c r="AO26" s="2">
        <v>3.0</v>
      </c>
      <c r="AP26" s="2">
        <v>3.0</v>
      </c>
      <c r="AQ26" s="2">
        <v>3.0</v>
      </c>
      <c r="AR26" s="2">
        <v>1.0</v>
      </c>
      <c r="AS26" s="2">
        <v>3.0</v>
      </c>
      <c r="AT26" s="2">
        <v>2.0</v>
      </c>
      <c r="AU26" s="2">
        <v>2.0</v>
      </c>
      <c r="AV26" s="2">
        <v>2.0</v>
      </c>
      <c r="AW26" s="2">
        <v>3.0</v>
      </c>
      <c r="AX26" s="2">
        <v>1.0</v>
      </c>
      <c r="AY26" s="2">
        <v>3.0</v>
      </c>
      <c r="AZ26" s="2">
        <v>3.0</v>
      </c>
      <c r="BA26" s="2">
        <v>3.0</v>
      </c>
      <c r="BB26" s="2">
        <v>3.0</v>
      </c>
      <c r="BC26" s="2">
        <v>3.0</v>
      </c>
      <c r="BD26" s="2">
        <v>1.0</v>
      </c>
      <c r="BE26" s="2">
        <v>3.0</v>
      </c>
      <c r="BF26" s="2">
        <v>3.0</v>
      </c>
      <c r="BG26" s="2">
        <v>3.0</v>
      </c>
      <c r="BH26" s="2">
        <v>3.0</v>
      </c>
      <c r="BI26" s="2">
        <v>3.0</v>
      </c>
      <c r="BJ26" s="2">
        <v>2.0</v>
      </c>
    </row>
    <row r="27">
      <c r="A27" s="1">
        <v>43393.88483002315</v>
      </c>
      <c r="B27" s="2" t="s">
        <v>88</v>
      </c>
      <c r="C27" s="2">
        <v>3.0</v>
      </c>
      <c r="D27" s="2">
        <v>3.0</v>
      </c>
      <c r="E27" s="2">
        <v>3.0</v>
      </c>
      <c r="F27" s="2">
        <v>3.0</v>
      </c>
      <c r="G27" s="2">
        <v>3.0</v>
      </c>
      <c r="H27" s="2">
        <v>3.0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3.0</v>
      </c>
      <c r="Q27" s="2">
        <v>3.0</v>
      </c>
      <c r="R27" s="2">
        <v>3.0</v>
      </c>
      <c r="S27" s="2">
        <v>3.0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3.0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  <c r="AZ27" s="2">
        <v>3.0</v>
      </c>
      <c r="BA27" s="2">
        <v>3.0</v>
      </c>
      <c r="BB27" s="2">
        <v>3.0</v>
      </c>
      <c r="BC27" s="2">
        <v>3.0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</row>
    <row r="28">
      <c r="A28" s="1">
        <v>43393.88817824074</v>
      </c>
      <c r="B28" s="2" t="s">
        <v>89</v>
      </c>
      <c r="C28" s="2">
        <v>3.0</v>
      </c>
      <c r="D28" s="2">
        <v>2.0</v>
      </c>
      <c r="E28" s="2">
        <v>3.0</v>
      </c>
      <c r="F28" s="2">
        <v>3.0</v>
      </c>
      <c r="G28" s="2">
        <v>3.0</v>
      </c>
      <c r="H28" s="2">
        <v>2.0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3.0</v>
      </c>
      <c r="Q28" s="2">
        <v>2.0</v>
      </c>
      <c r="R28" s="2">
        <v>3.0</v>
      </c>
      <c r="S28" s="2">
        <v>3.0</v>
      </c>
      <c r="T28" s="2">
        <v>2.0</v>
      </c>
      <c r="U28" s="2">
        <v>3.0</v>
      </c>
      <c r="V28" s="2">
        <v>3.0</v>
      </c>
      <c r="W28" s="2">
        <v>3.0</v>
      </c>
      <c r="X28" s="2">
        <v>3.0</v>
      </c>
      <c r="Y28" s="2">
        <v>2.0</v>
      </c>
      <c r="Z28" s="2">
        <v>3.0</v>
      </c>
      <c r="AA28" s="2">
        <v>3.0</v>
      </c>
      <c r="AB28" s="2">
        <v>1.0</v>
      </c>
      <c r="AC28" s="2">
        <v>2.0</v>
      </c>
      <c r="AD28" s="2">
        <v>3.0</v>
      </c>
      <c r="AE28" s="2">
        <v>3.0</v>
      </c>
      <c r="AF28" s="2">
        <v>2.0</v>
      </c>
      <c r="AG28" s="2">
        <v>3.0</v>
      </c>
      <c r="AH28" s="2">
        <v>2.0</v>
      </c>
      <c r="AI28" s="2">
        <v>2.0</v>
      </c>
      <c r="AJ28" s="2">
        <v>3.0</v>
      </c>
      <c r="AK28" s="2">
        <v>3.0</v>
      </c>
      <c r="AL28" s="2">
        <v>2.0</v>
      </c>
      <c r="AM28" s="2">
        <v>3.0</v>
      </c>
      <c r="AN28" s="2">
        <v>2.0</v>
      </c>
      <c r="AO28" s="2">
        <v>3.0</v>
      </c>
      <c r="AP28" s="2">
        <v>3.0</v>
      </c>
      <c r="AQ28" s="2">
        <v>3.0</v>
      </c>
      <c r="AR28" s="2">
        <v>2.0</v>
      </c>
      <c r="AS28" s="2">
        <v>3.0</v>
      </c>
      <c r="AT28" s="2">
        <v>1.0</v>
      </c>
      <c r="AU28" s="2">
        <v>2.0</v>
      </c>
      <c r="AV28" s="2">
        <v>3.0</v>
      </c>
      <c r="AW28" s="2">
        <v>3.0</v>
      </c>
      <c r="AX28" s="2">
        <v>2.0</v>
      </c>
      <c r="AY28" s="2">
        <v>3.0</v>
      </c>
      <c r="AZ28" s="2">
        <v>2.0</v>
      </c>
      <c r="BA28" s="2">
        <v>3.0</v>
      </c>
      <c r="BB28" s="2">
        <v>3.0</v>
      </c>
      <c r="BC28" s="2">
        <v>3.0</v>
      </c>
      <c r="BD28" s="2">
        <v>2.0</v>
      </c>
      <c r="BE28" s="2">
        <v>3.0</v>
      </c>
      <c r="BF28" s="2">
        <v>1.0</v>
      </c>
      <c r="BG28" s="2">
        <v>2.0</v>
      </c>
      <c r="BH28" s="2">
        <v>3.0</v>
      </c>
      <c r="BI28" s="2">
        <v>2.0</v>
      </c>
      <c r="BJ28" s="2">
        <v>1.0</v>
      </c>
    </row>
    <row r="29">
      <c r="A29" s="1">
        <v>43393.92959696759</v>
      </c>
      <c r="B29" s="2" t="s">
        <v>90</v>
      </c>
      <c r="C29" s="2">
        <v>3.0</v>
      </c>
      <c r="D29" s="2">
        <v>3.0</v>
      </c>
      <c r="E29" s="2">
        <v>3.0</v>
      </c>
      <c r="F29" s="2">
        <v>3.0</v>
      </c>
      <c r="G29" s="2">
        <v>3.0</v>
      </c>
      <c r="H29" s="2">
        <v>3.0</v>
      </c>
      <c r="I29" s="2">
        <v>3.0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2.0</v>
      </c>
      <c r="R29" s="2">
        <v>3.0</v>
      </c>
      <c r="S29" s="2">
        <v>2.0</v>
      </c>
      <c r="T29" s="2">
        <v>3.0</v>
      </c>
      <c r="U29" s="2">
        <v>3.0</v>
      </c>
      <c r="V29" s="2">
        <v>2.0</v>
      </c>
      <c r="W29" s="2">
        <v>3.0</v>
      </c>
      <c r="X29" s="2">
        <v>3.0</v>
      </c>
      <c r="Y29" s="2">
        <v>3.0</v>
      </c>
      <c r="Z29" s="2">
        <v>3.0</v>
      </c>
      <c r="AA29" s="2">
        <v>2.0</v>
      </c>
      <c r="AB29" s="2">
        <v>2.0</v>
      </c>
      <c r="AC29" s="2">
        <v>3.0</v>
      </c>
      <c r="AD29" s="2">
        <v>2.0</v>
      </c>
      <c r="AE29" s="2">
        <v>3.0</v>
      </c>
      <c r="AF29" s="2">
        <v>2.0</v>
      </c>
      <c r="AG29" s="2">
        <v>3.0</v>
      </c>
      <c r="AH29" s="2">
        <v>2.0</v>
      </c>
      <c r="AI29" s="2">
        <v>2.0</v>
      </c>
      <c r="AJ29" s="2">
        <v>2.0</v>
      </c>
      <c r="AK29" s="2">
        <v>2.0</v>
      </c>
      <c r="AL29" s="2">
        <v>2.0</v>
      </c>
      <c r="AM29" s="2">
        <v>2.0</v>
      </c>
      <c r="AN29" s="2">
        <v>2.0</v>
      </c>
      <c r="AO29" s="2">
        <v>3.0</v>
      </c>
      <c r="AP29" s="2">
        <v>3.0</v>
      </c>
      <c r="AQ29" s="2">
        <v>2.0</v>
      </c>
      <c r="AR29" s="2">
        <v>2.0</v>
      </c>
      <c r="AS29" s="2">
        <v>3.0</v>
      </c>
      <c r="AT29" s="2">
        <v>3.0</v>
      </c>
      <c r="AU29" s="2">
        <v>3.0</v>
      </c>
      <c r="AV29" s="2">
        <v>3.0</v>
      </c>
      <c r="AW29" s="2">
        <v>3.0</v>
      </c>
      <c r="AX29" s="2">
        <v>3.0</v>
      </c>
      <c r="AY29" s="2">
        <v>3.0</v>
      </c>
      <c r="AZ29" s="2">
        <v>3.0</v>
      </c>
      <c r="BA29" s="2">
        <v>2.0</v>
      </c>
      <c r="BB29" s="2">
        <v>2.0</v>
      </c>
      <c r="BC29" s="2">
        <v>3.0</v>
      </c>
      <c r="BD29" s="2">
        <v>2.0</v>
      </c>
      <c r="BE29" s="2">
        <v>2.0</v>
      </c>
      <c r="BF29" s="2">
        <v>2.0</v>
      </c>
      <c r="BG29" s="2">
        <v>3.0</v>
      </c>
      <c r="BH29" s="2">
        <v>2.0</v>
      </c>
      <c r="BI29" s="2">
        <v>2.0</v>
      </c>
      <c r="BJ29" s="2">
        <v>2.0</v>
      </c>
    </row>
    <row r="30">
      <c r="A30" s="1">
        <v>43393.95663818287</v>
      </c>
      <c r="B30" s="2" t="s">
        <v>91</v>
      </c>
      <c r="C30" s="2">
        <v>2.0</v>
      </c>
      <c r="D30" s="2">
        <v>3.0</v>
      </c>
      <c r="E30" s="2">
        <v>3.0</v>
      </c>
      <c r="F30" s="2">
        <v>3.0</v>
      </c>
      <c r="G30" s="2">
        <v>2.0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2.0</v>
      </c>
      <c r="T30" s="2">
        <v>2.0</v>
      </c>
      <c r="U30" s="2">
        <v>3.0</v>
      </c>
      <c r="V30" s="2">
        <v>2.0</v>
      </c>
      <c r="W30" s="2">
        <v>3.0</v>
      </c>
      <c r="X30" s="2">
        <v>2.0</v>
      </c>
      <c r="Y30" s="2">
        <v>3.0</v>
      </c>
      <c r="Z30" s="2">
        <v>3.0</v>
      </c>
      <c r="AA30" s="2">
        <v>2.0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2.0</v>
      </c>
      <c r="AR30" s="2">
        <v>3.0</v>
      </c>
      <c r="AS30" s="2">
        <v>3.0</v>
      </c>
      <c r="AT30" s="2">
        <v>2.0</v>
      </c>
      <c r="AU30" s="2">
        <v>3.0</v>
      </c>
      <c r="AV30" s="2">
        <v>3.0</v>
      </c>
      <c r="AW30" s="2">
        <v>3.0</v>
      </c>
      <c r="AX30" s="2">
        <v>2.0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2.0</v>
      </c>
      <c r="BG30" s="2">
        <v>3.0</v>
      </c>
      <c r="BH30" s="2">
        <v>3.0</v>
      </c>
      <c r="BI30" s="2">
        <v>3.0</v>
      </c>
      <c r="BJ30" s="2">
        <v>2.0</v>
      </c>
    </row>
    <row r="31">
      <c r="A31" s="1">
        <v>43394.034598032405</v>
      </c>
      <c r="B31" s="2" t="s">
        <v>92</v>
      </c>
      <c r="C31" s="2">
        <v>3.0</v>
      </c>
      <c r="D31" s="2">
        <v>3.0</v>
      </c>
      <c r="E31" s="2">
        <v>3.0</v>
      </c>
      <c r="F31" s="2">
        <v>3.0</v>
      </c>
      <c r="G31" s="2">
        <v>3.0</v>
      </c>
      <c r="H31" s="2">
        <v>3.0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2.0</v>
      </c>
      <c r="W31" s="2">
        <v>3.0</v>
      </c>
      <c r="X31" s="2">
        <v>3.0</v>
      </c>
      <c r="Y31" s="2">
        <v>3.0</v>
      </c>
      <c r="Z31" s="2">
        <v>3.0</v>
      </c>
      <c r="AA31" s="2">
        <v>3.0</v>
      </c>
      <c r="AB31" s="2">
        <v>3.0</v>
      </c>
      <c r="AC31" s="2">
        <v>2.0</v>
      </c>
      <c r="AD31" s="2">
        <v>2.0</v>
      </c>
      <c r="AE31" s="2">
        <v>3.0</v>
      </c>
      <c r="AF31" s="2">
        <v>3.0</v>
      </c>
      <c r="AG31" s="2">
        <v>3.0</v>
      </c>
      <c r="AH31" s="2">
        <v>3.0</v>
      </c>
      <c r="AI31" s="2">
        <v>3.0</v>
      </c>
      <c r="AJ31" s="2">
        <v>3.0</v>
      </c>
      <c r="AK31" s="2">
        <v>3.0</v>
      </c>
      <c r="AL31" s="2">
        <v>3.0</v>
      </c>
      <c r="AM31" s="2">
        <v>3.0</v>
      </c>
      <c r="AN31" s="2">
        <v>3.0</v>
      </c>
      <c r="AO31" s="2">
        <v>3.0</v>
      </c>
      <c r="AP31" s="2">
        <v>3.0</v>
      </c>
      <c r="AQ31" s="2">
        <v>3.0</v>
      </c>
      <c r="AR31" s="2">
        <v>3.0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3.0</v>
      </c>
      <c r="AY31" s="2">
        <v>3.0</v>
      </c>
      <c r="AZ31" s="2">
        <v>3.0</v>
      </c>
      <c r="BA31" s="2">
        <v>3.0</v>
      </c>
      <c r="BB31" s="2">
        <v>2.0</v>
      </c>
      <c r="BC31" s="2">
        <v>3.0</v>
      </c>
      <c r="BD31" s="2">
        <v>3.0</v>
      </c>
      <c r="BE31" s="2">
        <v>3.0</v>
      </c>
      <c r="BF31" s="2">
        <v>3.0</v>
      </c>
      <c r="BG31" s="2">
        <v>3.0</v>
      </c>
      <c r="BH31" s="2">
        <v>3.0</v>
      </c>
      <c r="BI31" s="2">
        <v>3.0</v>
      </c>
      <c r="BJ31" s="2">
        <v>2.0</v>
      </c>
    </row>
    <row r="32">
      <c r="A32" s="1">
        <v>43394.43932449074</v>
      </c>
      <c r="B32" s="2" t="s">
        <v>93</v>
      </c>
      <c r="C32" s="2">
        <v>2.0</v>
      </c>
      <c r="D32" s="2">
        <v>2.0</v>
      </c>
      <c r="E32" s="2">
        <v>1.0</v>
      </c>
      <c r="F32" s="2">
        <v>3.0</v>
      </c>
      <c r="G32" s="2">
        <v>3.0</v>
      </c>
      <c r="H32" s="2">
        <v>3.0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3.0</v>
      </c>
      <c r="P32" s="2">
        <v>3.0</v>
      </c>
      <c r="Q32" s="2">
        <v>2.0</v>
      </c>
      <c r="R32" s="2">
        <v>3.0</v>
      </c>
      <c r="S32" s="2">
        <v>2.0</v>
      </c>
      <c r="T32" s="2">
        <v>3.0</v>
      </c>
      <c r="U32" s="2">
        <v>3.0</v>
      </c>
      <c r="V32" s="2">
        <v>2.0</v>
      </c>
      <c r="W32" s="2">
        <v>2.0</v>
      </c>
      <c r="X32" s="2">
        <v>3.0</v>
      </c>
      <c r="Y32" s="2">
        <v>3.0</v>
      </c>
      <c r="Z32" s="2">
        <v>3.0</v>
      </c>
      <c r="AA32" s="2">
        <v>3.0</v>
      </c>
      <c r="AB32" s="2">
        <v>2.0</v>
      </c>
      <c r="AC32" s="2">
        <v>2.0</v>
      </c>
      <c r="AD32" s="2">
        <v>3.0</v>
      </c>
      <c r="AE32" s="2">
        <v>3.0</v>
      </c>
      <c r="AF32" s="2">
        <v>3.0</v>
      </c>
      <c r="AG32" s="2">
        <v>3.0</v>
      </c>
      <c r="AH32" s="2">
        <v>3.0</v>
      </c>
      <c r="AI32" s="2">
        <v>2.0</v>
      </c>
      <c r="AJ32" s="2">
        <v>3.0</v>
      </c>
      <c r="AK32" s="2">
        <v>3.0</v>
      </c>
      <c r="AL32" s="2">
        <v>3.0</v>
      </c>
      <c r="AM32" s="2">
        <v>3.0</v>
      </c>
      <c r="AN32" s="2">
        <v>3.0</v>
      </c>
      <c r="AO32" s="2">
        <v>2.0</v>
      </c>
      <c r="AP32" s="2">
        <v>3.0</v>
      </c>
      <c r="AQ32" s="2">
        <v>3.0</v>
      </c>
      <c r="AR32" s="2">
        <v>3.0</v>
      </c>
      <c r="AS32" s="2">
        <v>3.0</v>
      </c>
      <c r="AT32" s="2">
        <v>3.0</v>
      </c>
      <c r="AU32" s="2">
        <v>3.0</v>
      </c>
      <c r="AV32" s="2">
        <v>3.0</v>
      </c>
      <c r="AW32" s="2">
        <v>3.0</v>
      </c>
      <c r="AX32" s="2">
        <v>3.0</v>
      </c>
      <c r="AY32" s="2">
        <v>3.0</v>
      </c>
      <c r="AZ32" s="2">
        <v>3.0</v>
      </c>
      <c r="BA32" s="2">
        <v>2.0</v>
      </c>
      <c r="BB32" s="2">
        <v>3.0</v>
      </c>
      <c r="BC32" s="2">
        <v>3.0</v>
      </c>
      <c r="BD32" s="2">
        <v>2.0</v>
      </c>
      <c r="BE32" s="2">
        <v>3.0</v>
      </c>
      <c r="BF32" s="2">
        <v>3.0</v>
      </c>
      <c r="BG32" s="2">
        <v>3.0</v>
      </c>
      <c r="BH32" s="2">
        <v>3.0</v>
      </c>
      <c r="BI32" s="2">
        <v>3.0</v>
      </c>
      <c r="BJ32" s="2">
        <v>3.0</v>
      </c>
    </row>
    <row r="33">
      <c r="A33" s="1">
        <v>43394.60648396991</v>
      </c>
      <c r="B33" s="2" t="s">
        <v>94</v>
      </c>
      <c r="C33" s="2">
        <v>3.0</v>
      </c>
      <c r="D33" s="2">
        <v>3.0</v>
      </c>
      <c r="E33" s="2">
        <v>3.0</v>
      </c>
      <c r="F33" s="2">
        <v>3.0</v>
      </c>
      <c r="G33" s="2">
        <v>3.0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3.0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3.0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3.0</v>
      </c>
      <c r="BI33" s="2">
        <v>3.0</v>
      </c>
      <c r="BJ33" s="2">
        <v>3.0</v>
      </c>
    </row>
    <row r="34">
      <c r="A34" s="1">
        <v>43394.75823357639</v>
      </c>
      <c r="B34" s="2" t="s">
        <v>95</v>
      </c>
      <c r="C34" s="2">
        <v>3.0</v>
      </c>
      <c r="D34" s="2">
        <v>3.0</v>
      </c>
      <c r="E34" s="2">
        <v>3.0</v>
      </c>
      <c r="F34" s="2">
        <v>2.0</v>
      </c>
      <c r="G34" s="2">
        <v>2.0</v>
      </c>
      <c r="H34" s="2">
        <v>3.0</v>
      </c>
      <c r="I34" s="2">
        <v>3.0</v>
      </c>
      <c r="J34" s="2">
        <v>3.0</v>
      </c>
      <c r="K34" s="2">
        <v>2.0</v>
      </c>
      <c r="L34" s="2">
        <v>3.0</v>
      </c>
      <c r="M34" s="2">
        <v>3.0</v>
      </c>
      <c r="N34" s="2">
        <v>2.0</v>
      </c>
      <c r="O34" s="2">
        <v>3.0</v>
      </c>
      <c r="P34" s="2">
        <v>2.0</v>
      </c>
      <c r="Q34" s="2">
        <v>3.0</v>
      </c>
      <c r="R34" s="2">
        <v>2.0</v>
      </c>
      <c r="S34" s="2">
        <v>3.0</v>
      </c>
      <c r="T34" s="2">
        <v>2.0</v>
      </c>
      <c r="U34" s="2">
        <v>3.0</v>
      </c>
      <c r="V34" s="2">
        <v>2.0</v>
      </c>
      <c r="W34" s="2">
        <v>3.0</v>
      </c>
      <c r="X34" s="4" t="s">
        <v>86</v>
      </c>
      <c r="Y34" s="2">
        <v>2.0</v>
      </c>
      <c r="Z34" s="2">
        <v>3.0</v>
      </c>
      <c r="AA34" s="2">
        <v>3.0</v>
      </c>
      <c r="AB34" s="2">
        <v>2.0</v>
      </c>
      <c r="AC34" s="2">
        <v>3.0</v>
      </c>
      <c r="AD34" s="2">
        <v>2.0</v>
      </c>
      <c r="AE34" s="2">
        <v>3.0</v>
      </c>
      <c r="AF34" s="2">
        <v>3.0</v>
      </c>
      <c r="AG34" s="2">
        <v>3.0</v>
      </c>
      <c r="AH34" s="2">
        <v>2.0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3.0</v>
      </c>
      <c r="AT34" s="2">
        <v>2.0</v>
      </c>
      <c r="AU34" s="2">
        <v>3.0</v>
      </c>
      <c r="AV34" s="2">
        <v>3.0</v>
      </c>
      <c r="AW34" s="2">
        <v>3.0</v>
      </c>
      <c r="AX34" s="2">
        <v>3.0</v>
      </c>
      <c r="AY34" s="2">
        <v>3.0</v>
      </c>
      <c r="AZ34" s="2">
        <v>2.0</v>
      </c>
      <c r="BA34" s="2">
        <v>3.0</v>
      </c>
      <c r="BB34" s="2">
        <v>2.0</v>
      </c>
      <c r="BC34" s="2">
        <v>2.0</v>
      </c>
      <c r="BD34" s="2">
        <v>3.0</v>
      </c>
      <c r="BE34" s="2">
        <v>3.0</v>
      </c>
      <c r="BF34" s="2">
        <v>3.0</v>
      </c>
      <c r="BG34" s="2">
        <v>2.0</v>
      </c>
      <c r="BH34" s="2">
        <v>3.0</v>
      </c>
      <c r="BI34" s="2">
        <v>2.0</v>
      </c>
      <c r="BJ34" s="2">
        <v>3.0</v>
      </c>
    </row>
    <row r="35">
      <c r="A35" s="1">
        <v>43394.76304356482</v>
      </c>
      <c r="B35" s="2" t="s">
        <v>96</v>
      </c>
      <c r="C35" s="2">
        <v>3.0</v>
      </c>
      <c r="D35" s="2">
        <v>3.0</v>
      </c>
      <c r="E35" s="2">
        <v>3.0</v>
      </c>
      <c r="F35" s="2">
        <v>3.0</v>
      </c>
      <c r="G35" s="2">
        <v>2.0</v>
      </c>
      <c r="H35" s="2">
        <v>3.0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3.0</v>
      </c>
      <c r="S35" s="2">
        <v>2.0</v>
      </c>
      <c r="T35" s="2">
        <v>3.0</v>
      </c>
      <c r="U35" s="2">
        <v>3.0</v>
      </c>
      <c r="V35" s="2">
        <v>3.0</v>
      </c>
      <c r="W35" s="2">
        <v>3.0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3.0</v>
      </c>
      <c r="AG35" s="2">
        <v>3.0</v>
      </c>
      <c r="AH35" s="2">
        <v>3.0</v>
      </c>
      <c r="AI35" s="2">
        <v>3.0</v>
      </c>
      <c r="AJ35" s="2">
        <v>3.0</v>
      </c>
      <c r="AK35" s="2">
        <v>3.0</v>
      </c>
      <c r="AL35" s="2">
        <v>3.0</v>
      </c>
      <c r="AM35" s="2">
        <v>3.0</v>
      </c>
      <c r="AN35" s="2">
        <v>3.0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>
        <v>3.0</v>
      </c>
      <c r="BA35" s="2">
        <v>3.0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3.0</v>
      </c>
      <c r="BH35" s="2">
        <v>3.0</v>
      </c>
      <c r="BI35" s="2">
        <v>3.0</v>
      </c>
      <c r="BJ35" s="2">
        <v>3.0</v>
      </c>
    </row>
    <row r="36">
      <c r="A36" s="1">
        <v>43395.3978990162</v>
      </c>
      <c r="B36" s="2" t="s">
        <v>97</v>
      </c>
      <c r="C36" s="2">
        <v>2.0</v>
      </c>
      <c r="D36" s="2">
        <v>1.0</v>
      </c>
      <c r="E36" s="2">
        <v>1.0</v>
      </c>
      <c r="F36" s="2">
        <v>2.0</v>
      </c>
      <c r="G36" s="2">
        <v>2.0</v>
      </c>
      <c r="H36" s="2">
        <v>2.0</v>
      </c>
      <c r="I36" s="2">
        <v>2.0</v>
      </c>
      <c r="J36" s="2">
        <v>2.0</v>
      </c>
      <c r="K36" s="2">
        <v>1.0</v>
      </c>
      <c r="L36" s="2">
        <v>2.0</v>
      </c>
      <c r="M36" s="2">
        <v>2.0</v>
      </c>
      <c r="N36" s="2">
        <v>2.0</v>
      </c>
      <c r="O36" s="2">
        <v>2.0</v>
      </c>
      <c r="P36" s="2">
        <v>1.0</v>
      </c>
      <c r="Q36" s="2">
        <v>2.0</v>
      </c>
      <c r="R36" s="2">
        <v>1.0</v>
      </c>
      <c r="S36" s="2">
        <v>1.0</v>
      </c>
      <c r="T36" s="2">
        <v>1.0</v>
      </c>
      <c r="U36" s="2">
        <v>2.0</v>
      </c>
      <c r="V36" s="2">
        <v>2.0</v>
      </c>
      <c r="W36" s="2">
        <v>1.0</v>
      </c>
      <c r="X36" s="2">
        <v>2.0</v>
      </c>
      <c r="Y36" s="2">
        <v>2.0</v>
      </c>
      <c r="Z36" s="2">
        <v>1.0</v>
      </c>
      <c r="AA36" s="2">
        <v>2.0</v>
      </c>
      <c r="AB36" s="2">
        <v>2.0</v>
      </c>
      <c r="AC36" s="2">
        <v>2.0</v>
      </c>
      <c r="AD36" s="2">
        <v>2.0</v>
      </c>
      <c r="AE36" s="2">
        <v>1.0</v>
      </c>
      <c r="AF36" s="2">
        <v>2.0</v>
      </c>
      <c r="AG36" s="2">
        <v>2.0</v>
      </c>
      <c r="AH36" s="2">
        <v>2.0</v>
      </c>
      <c r="AI36" s="2">
        <v>1.0</v>
      </c>
      <c r="AJ36" s="2">
        <v>2.0</v>
      </c>
      <c r="AK36" s="2">
        <v>2.0</v>
      </c>
      <c r="AL36" s="2">
        <v>2.0</v>
      </c>
      <c r="AM36" s="2">
        <v>2.0</v>
      </c>
      <c r="AN36" s="2">
        <v>1.0</v>
      </c>
      <c r="AO36" s="2">
        <v>1.0</v>
      </c>
      <c r="AP36" s="2">
        <v>2.0</v>
      </c>
      <c r="AQ36" s="2">
        <v>2.0</v>
      </c>
      <c r="AR36" s="2">
        <v>2.0</v>
      </c>
      <c r="AS36" s="2">
        <v>2.0</v>
      </c>
      <c r="AT36" s="2">
        <v>2.0</v>
      </c>
      <c r="AU36" s="2">
        <v>2.0</v>
      </c>
      <c r="AV36" s="2">
        <v>1.0</v>
      </c>
      <c r="AW36" s="2">
        <v>2.0</v>
      </c>
      <c r="AX36" s="2">
        <v>2.0</v>
      </c>
      <c r="AY36" s="2">
        <v>2.0</v>
      </c>
      <c r="AZ36" s="2">
        <v>1.0</v>
      </c>
      <c r="BA36" s="2">
        <v>2.0</v>
      </c>
      <c r="BB36" s="2">
        <v>2.0</v>
      </c>
      <c r="BC36" s="2">
        <v>2.0</v>
      </c>
      <c r="BD36" s="2">
        <v>2.0</v>
      </c>
      <c r="BE36" s="2">
        <v>1.0</v>
      </c>
      <c r="BF36" s="2">
        <v>1.0</v>
      </c>
      <c r="BG36" s="2">
        <v>2.0</v>
      </c>
      <c r="BH36" s="2">
        <v>1.0</v>
      </c>
      <c r="BI36" s="2">
        <v>1.0</v>
      </c>
      <c r="BJ36" s="2">
        <v>1.0</v>
      </c>
    </row>
    <row r="37">
      <c r="A37" s="1">
        <v>43395.40640910879</v>
      </c>
      <c r="B37" s="2" t="s">
        <v>98</v>
      </c>
      <c r="C37" s="2">
        <v>3.0</v>
      </c>
      <c r="D37" s="2">
        <v>3.0</v>
      </c>
      <c r="E37" s="2">
        <v>3.0</v>
      </c>
      <c r="F37" s="2">
        <v>3.0</v>
      </c>
      <c r="G37" s="2">
        <v>3.0</v>
      </c>
      <c r="H37" s="2">
        <v>3.0</v>
      </c>
      <c r="I37" s="2">
        <v>3.0</v>
      </c>
      <c r="J37" s="2">
        <v>3.0</v>
      </c>
      <c r="K37" s="2">
        <v>3.0</v>
      </c>
      <c r="L37" s="2">
        <v>3.0</v>
      </c>
      <c r="M37" s="2">
        <v>3.0</v>
      </c>
      <c r="N37" s="2">
        <v>3.0</v>
      </c>
      <c r="O37" s="2">
        <v>3.0</v>
      </c>
      <c r="P37" s="2">
        <v>3.0</v>
      </c>
      <c r="Q37" s="2">
        <v>3.0</v>
      </c>
      <c r="R37" s="2">
        <v>3.0</v>
      </c>
      <c r="S37" s="2">
        <v>3.0</v>
      </c>
      <c r="T37" s="2">
        <v>3.0</v>
      </c>
      <c r="U37" s="2">
        <v>3.0</v>
      </c>
      <c r="V37" s="2">
        <v>3.0</v>
      </c>
      <c r="W37" s="2">
        <v>3.0</v>
      </c>
      <c r="X37" s="2">
        <v>3.0</v>
      </c>
      <c r="Y37" s="2">
        <v>3.0</v>
      </c>
      <c r="Z37" s="2">
        <v>3.0</v>
      </c>
      <c r="AA37" s="2">
        <v>3.0</v>
      </c>
      <c r="AB37" s="2">
        <v>3.0</v>
      </c>
      <c r="AC37" s="2">
        <v>3.0</v>
      </c>
      <c r="AD37" s="2">
        <v>3.0</v>
      </c>
      <c r="AE37" s="2">
        <v>3.0</v>
      </c>
      <c r="AF37" s="2">
        <v>3.0</v>
      </c>
      <c r="AG37" s="2">
        <v>3.0</v>
      </c>
      <c r="AH37" s="2">
        <v>3.0</v>
      </c>
      <c r="AI37" s="2">
        <v>3.0</v>
      </c>
      <c r="AJ37" s="2">
        <v>3.0</v>
      </c>
      <c r="AK37" s="2">
        <v>3.0</v>
      </c>
      <c r="AL37" s="2">
        <v>3.0</v>
      </c>
      <c r="AM37" s="2">
        <v>3.0</v>
      </c>
      <c r="AN37" s="2">
        <v>3.0</v>
      </c>
      <c r="AO37" s="2">
        <v>3.0</v>
      </c>
      <c r="AP37" s="2">
        <v>3.0</v>
      </c>
      <c r="AQ37" s="2">
        <v>3.0</v>
      </c>
      <c r="AR37" s="2">
        <v>3.0</v>
      </c>
      <c r="AS37" s="2">
        <v>3.0</v>
      </c>
      <c r="AT37" s="2">
        <v>3.0</v>
      </c>
      <c r="AU37" s="2">
        <v>3.0</v>
      </c>
      <c r="AV37" s="2">
        <v>3.0</v>
      </c>
      <c r="AW37" s="2">
        <v>3.0</v>
      </c>
      <c r="AX37" s="2">
        <v>3.0</v>
      </c>
      <c r="AY37" s="2">
        <v>3.0</v>
      </c>
      <c r="AZ37" s="2">
        <v>3.0</v>
      </c>
      <c r="BA37" s="2">
        <v>3.0</v>
      </c>
      <c r="BB37" s="2">
        <v>3.0</v>
      </c>
      <c r="BC37" s="2">
        <v>3.0</v>
      </c>
      <c r="BD37" s="2">
        <v>3.0</v>
      </c>
      <c r="BE37" s="2">
        <v>3.0</v>
      </c>
      <c r="BF37" s="2">
        <v>3.0</v>
      </c>
      <c r="BG37" s="2">
        <v>3.0</v>
      </c>
      <c r="BH37" s="2">
        <v>3.0</v>
      </c>
      <c r="BI37" s="2">
        <v>3.0</v>
      </c>
      <c r="BJ37" s="2">
        <v>3.0</v>
      </c>
    </row>
    <row r="38">
      <c r="A38" s="1">
        <v>43395.407499733796</v>
      </c>
      <c r="B38" s="2" t="s">
        <v>99</v>
      </c>
      <c r="C38" s="2">
        <v>2.0</v>
      </c>
      <c r="D38" s="2">
        <v>2.0</v>
      </c>
      <c r="E38" s="2">
        <v>2.0</v>
      </c>
      <c r="F38" s="2">
        <v>2.0</v>
      </c>
      <c r="G38" s="2">
        <v>2.0</v>
      </c>
      <c r="H38" s="2">
        <v>2.0</v>
      </c>
      <c r="I38" s="2">
        <v>2.0</v>
      </c>
      <c r="J38" s="2">
        <v>2.0</v>
      </c>
      <c r="K38" s="2">
        <v>2.0</v>
      </c>
      <c r="L38" s="2">
        <v>2.0</v>
      </c>
      <c r="M38" s="2">
        <v>2.0</v>
      </c>
      <c r="N38" s="2">
        <v>2.0</v>
      </c>
      <c r="O38" s="2">
        <v>2.0</v>
      </c>
      <c r="P38" s="2">
        <v>2.0</v>
      </c>
      <c r="Q38" s="2">
        <v>2.0</v>
      </c>
      <c r="R38" s="2">
        <v>2.0</v>
      </c>
      <c r="S38" s="2">
        <v>2.0</v>
      </c>
      <c r="T38" s="2">
        <v>2.0</v>
      </c>
      <c r="U38" s="2">
        <v>2.0</v>
      </c>
      <c r="V38" s="2">
        <v>2.0</v>
      </c>
      <c r="W38" s="2">
        <v>2.0</v>
      </c>
      <c r="X38" s="2">
        <v>2.0</v>
      </c>
      <c r="Y38" s="2">
        <v>2.0</v>
      </c>
      <c r="Z38" s="2">
        <v>2.0</v>
      </c>
      <c r="AA38" s="2">
        <v>2.0</v>
      </c>
      <c r="AB38" s="2">
        <v>2.0</v>
      </c>
      <c r="AC38" s="2">
        <v>2.0</v>
      </c>
      <c r="AD38" s="2">
        <v>2.0</v>
      </c>
      <c r="AE38" s="2">
        <v>2.0</v>
      </c>
      <c r="AF38" s="2">
        <v>2.0</v>
      </c>
      <c r="AG38" s="2">
        <v>2.0</v>
      </c>
      <c r="AH38" s="2">
        <v>2.0</v>
      </c>
      <c r="AI38" s="2">
        <v>2.0</v>
      </c>
      <c r="AJ38" s="2">
        <v>2.0</v>
      </c>
      <c r="AK38" s="2">
        <v>2.0</v>
      </c>
      <c r="AL38" s="2">
        <v>2.0</v>
      </c>
      <c r="AM38" s="2">
        <v>2.0</v>
      </c>
      <c r="AN38" s="2">
        <v>2.0</v>
      </c>
      <c r="AO38" s="2">
        <v>2.0</v>
      </c>
      <c r="AP38" s="2">
        <v>2.0</v>
      </c>
      <c r="AQ38" s="2">
        <v>2.0</v>
      </c>
      <c r="AR38" s="2">
        <v>2.0</v>
      </c>
      <c r="AS38" s="2">
        <v>2.0</v>
      </c>
      <c r="AT38" s="2">
        <v>2.0</v>
      </c>
      <c r="AU38" s="2">
        <v>2.0</v>
      </c>
      <c r="AV38" s="2">
        <v>2.0</v>
      </c>
      <c r="AW38" s="2">
        <v>2.0</v>
      </c>
      <c r="AX38" s="2">
        <v>2.0</v>
      </c>
      <c r="AY38" s="2">
        <v>2.0</v>
      </c>
      <c r="AZ38" s="2">
        <v>2.0</v>
      </c>
      <c r="BA38" s="2">
        <v>2.0</v>
      </c>
      <c r="BB38" s="2">
        <v>2.0</v>
      </c>
      <c r="BC38" s="2">
        <v>2.0</v>
      </c>
      <c r="BD38" s="2">
        <v>2.0</v>
      </c>
      <c r="BE38" s="2">
        <v>2.0</v>
      </c>
      <c r="BF38" s="2">
        <v>2.0</v>
      </c>
      <c r="BG38" s="2">
        <v>2.0</v>
      </c>
      <c r="BH38" s="2">
        <v>2.0</v>
      </c>
      <c r="BI38" s="2">
        <v>2.0</v>
      </c>
      <c r="BJ38" s="2">
        <v>2.0</v>
      </c>
    </row>
    <row r="39">
      <c r="A39" s="1">
        <v>43395.4231416088</v>
      </c>
      <c r="B39" s="2" t="s">
        <v>100</v>
      </c>
      <c r="C39" s="2">
        <v>3.0</v>
      </c>
      <c r="D39" s="2">
        <v>3.0</v>
      </c>
      <c r="E39" s="2">
        <v>3.0</v>
      </c>
      <c r="F39" s="2">
        <v>3.0</v>
      </c>
      <c r="G39" s="2">
        <v>3.0</v>
      </c>
      <c r="H39" s="2">
        <v>3.0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3.0</v>
      </c>
      <c r="O39" s="2">
        <v>3.0</v>
      </c>
      <c r="P39" s="2">
        <v>3.0</v>
      </c>
      <c r="Q39" s="2">
        <v>3.0</v>
      </c>
      <c r="R39" s="2">
        <v>3.0</v>
      </c>
      <c r="S39" s="2">
        <v>3.0</v>
      </c>
      <c r="T39" s="2">
        <v>3.0</v>
      </c>
      <c r="U39" s="2">
        <v>3.0</v>
      </c>
      <c r="V39" s="2">
        <v>3.0</v>
      </c>
      <c r="W39" s="2">
        <v>3.0</v>
      </c>
      <c r="X39" s="2">
        <v>3.0</v>
      </c>
      <c r="Y39" s="2">
        <v>3.0</v>
      </c>
      <c r="Z39" s="2">
        <v>3.0</v>
      </c>
      <c r="AA39" s="2">
        <v>3.0</v>
      </c>
      <c r="AB39" s="2">
        <v>3.0</v>
      </c>
      <c r="AC39" s="2">
        <v>3.0</v>
      </c>
      <c r="AD39" s="2">
        <v>3.0</v>
      </c>
      <c r="AE39" s="2">
        <v>3.0</v>
      </c>
      <c r="AF39" s="2">
        <v>3.0</v>
      </c>
      <c r="AG39" s="2">
        <v>3.0</v>
      </c>
      <c r="AH39" s="2">
        <v>3.0</v>
      </c>
      <c r="AI39" s="2">
        <v>3.0</v>
      </c>
      <c r="AJ39" s="2">
        <v>3.0</v>
      </c>
      <c r="AK39" s="2">
        <v>3.0</v>
      </c>
      <c r="AL39" s="2">
        <v>3.0</v>
      </c>
      <c r="AM39" s="2">
        <v>3.0</v>
      </c>
      <c r="AN39" s="2">
        <v>3.0</v>
      </c>
      <c r="AO39" s="2">
        <v>3.0</v>
      </c>
      <c r="AP39" s="2">
        <v>3.0</v>
      </c>
      <c r="AQ39" s="2">
        <v>3.0</v>
      </c>
      <c r="AR39" s="2">
        <v>3.0</v>
      </c>
      <c r="AS39" s="2">
        <v>3.0</v>
      </c>
      <c r="AT39" s="2">
        <v>3.0</v>
      </c>
      <c r="AU39" s="2">
        <v>3.0</v>
      </c>
      <c r="AV39" s="2">
        <v>3.0</v>
      </c>
      <c r="AW39" s="2">
        <v>3.0</v>
      </c>
      <c r="AX39" s="2">
        <v>3.0</v>
      </c>
      <c r="AY39" s="2">
        <v>3.0</v>
      </c>
      <c r="AZ39" s="2">
        <v>3.0</v>
      </c>
      <c r="BA39" s="2">
        <v>3.0</v>
      </c>
      <c r="BB39" s="2">
        <v>3.0</v>
      </c>
      <c r="BC39" s="2">
        <v>3.0</v>
      </c>
      <c r="BD39" s="2">
        <v>3.0</v>
      </c>
      <c r="BE39" s="2">
        <v>3.0</v>
      </c>
      <c r="BF39" s="2">
        <v>3.0</v>
      </c>
      <c r="BG39" s="2">
        <v>3.0</v>
      </c>
      <c r="BH39" s="2">
        <v>3.0</v>
      </c>
      <c r="BI39" s="2">
        <v>3.0</v>
      </c>
      <c r="BJ39" s="2">
        <v>3.0</v>
      </c>
    </row>
    <row r="40">
      <c r="A40" s="1">
        <v>43395.63961680555</v>
      </c>
      <c r="B40" s="2" t="s">
        <v>101</v>
      </c>
      <c r="C40" s="2">
        <v>2.0</v>
      </c>
      <c r="D40" s="2">
        <v>2.0</v>
      </c>
      <c r="E40" s="2">
        <v>2.0</v>
      </c>
      <c r="F40" s="2">
        <v>3.0</v>
      </c>
      <c r="G40" s="2">
        <v>2.0</v>
      </c>
      <c r="H40" s="2">
        <v>2.0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2.0</v>
      </c>
      <c r="R40" s="2">
        <v>3.0</v>
      </c>
      <c r="S40" s="2">
        <v>2.0</v>
      </c>
      <c r="T40" s="2">
        <v>2.0</v>
      </c>
      <c r="U40" s="2">
        <v>3.0</v>
      </c>
      <c r="V40" s="2">
        <v>3.0</v>
      </c>
      <c r="W40" s="2">
        <v>3.0</v>
      </c>
      <c r="X40" s="2">
        <v>3.0</v>
      </c>
      <c r="Y40" s="2">
        <v>3.0</v>
      </c>
      <c r="Z40" s="2">
        <v>3.0</v>
      </c>
      <c r="AA40" s="2">
        <v>2.0</v>
      </c>
      <c r="AB40" s="2">
        <v>2.0</v>
      </c>
      <c r="AC40" s="2">
        <v>2.0</v>
      </c>
      <c r="AD40" s="2">
        <v>2.0</v>
      </c>
      <c r="AE40" s="2">
        <v>2.0</v>
      </c>
      <c r="AF40" s="2">
        <v>2.0</v>
      </c>
      <c r="AG40" s="2">
        <v>3.0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3.0</v>
      </c>
      <c r="AN40" s="2">
        <v>3.0</v>
      </c>
      <c r="AO40" s="2">
        <v>3.0</v>
      </c>
      <c r="AP40" s="2">
        <v>3.0</v>
      </c>
      <c r="AQ40" s="2">
        <v>3.0</v>
      </c>
      <c r="AR40" s="2">
        <v>3.0</v>
      </c>
      <c r="AS40" s="2">
        <v>3.0</v>
      </c>
      <c r="AT40" s="2">
        <v>2.0</v>
      </c>
      <c r="AU40" s="2">
        <v>2.0</v>
      </c>
      <c r="AV40" s="2">
        <v>3.0</v>
      </c>
      <c r="AW40" s="2">
        <v>3.0</v>
      </c>
      <c r="AX40" s="2">
        <v>3.0</v>
      </c>
      <c r="AY40" s="2">
        <v>3.0</v>
      </c>
      <c r="AZ40" s="2">
        <v>3.0</v>
      </c>
      <c r="BA40" s="2">
        <v>3.0</v>
      </c>
      <c r="BB40" s="2">
        <v>3.0</v>
      </c>
      <c r="BC40" s="2">
        <v>3.0</v>
      </c>
      <c r="BD40" s="2">
        <v>3.0</v>
      </c>
      <c r="BE40" s="2">
        <v>3.0</v>
      </c>
      <c r="BF40" s="2">
        <v>2.0</v>
      </c>
      <c r="BG40" s="2">
        <v>3.0</v>
      </c>
      <c r="BH40" s="2">
        <v>3.0</v>
      </c>
      <c r="BI40" s="2">
        <v>3.0</v>
      </c>
      <c r="BJ40" s="2">
        <v>2.0</v>
      </c>
    </row>
    <row r="41">
      <c r="A41" s="1">
        <v>43395.670420752314</v>
      </c>
      <c r="B41" s="2" t="s">
        <v>102</v>
      </c>
      <c r="C41" s="2">
        <v>3.0</v>
      </c>
      <c r="D41" s="2">
        <v>3.0</v>
      </c>
      <c r="E41" s="2">
        <v>3.0</v>
      </c>
      <c r="F41" s="2">
        <v>3.0</v>
      </c>
      <c r="G41" s="2">
        <v>3.0</v>
      </c>
      <c r="H41" s="2">
        <v>2.0</v>
      </c>
      <c r="I41" s="2">
        <v>3.0</v>
      </c>
      <c r="J41" s="2">
        <v>3.0</v>
      </c>
      <c r="K41" s="2">
        <v>3.0</v>
      </c>
      <c r="L41" s="2">
        <v>3.0</v>
      </c>
      <c r="M41" s="2">
        <v>3.0</v>
      </c>
      <c r="N41" s="2">
        <v>3.0</v>
      </c>
      <c r="O41" s="2">
        <v>3.0</v>
      </c>
      <c r="P41" s="2">
        <v>3.0</v>
      </c>
      <c r="Q41" s="2">
        <v>3.0</v>
      </c>
      <c r="R41" s="2">
        <v>3.0</v>
      </c>
      <c r="S41" s="2">
        <v>3.0</v>
      </c>
      <c r="T41" s="2">
        <v>2.0</v>
      </c>
      <c r="U41" s="2">
        <v>3.0</v>
      </c>
      <c r="V41" s="2">
        <v>3.0</v>
      </c>
      <c r="W41" s="2">
        <v>3.0</v>
      </c>
      <c r="X41" s="2">
        <v>3.0</v>
      </c>
      <c r="Y41" s="2">
        <v>3.0</v>
      </c>
      <c r="Z41" s="2">
        <v>3.0</v>
      </c>
      <c r="AA41" s="2">
        <v>3.0</v>
      </c>
      <c r="AB41" s="2">
        <v>3.0</v>
      </c>
      <c r="AC41" s="2">
        <v>3.0</v>
      </c>
      <c r="AD41" s="2">
        <v>3.0</v>
      </c>
      <c r="AE41" s="2">
        <v>3.0</v>
      </c>
      <c r="AF41" s="2">
        <v>3.0</v>
      </c>
      <c r="AG41" s="2">
        <v>3.0</v>
      </c>
      <c r="AH41" s="2">
        <v>3.0</v>
      </c>
      <c r="AI41" s="2">
        <v>3.0</v>
      </c>
      <c r="AJ41" s="2">
        <v>3.0</v>
      </c>
      <c r="AK41" s="2">
        <v>3.0</v>
      </c>
      <c r="AL41" s="2">
        <v>3.0</v>
      </c>
      <c r="AM41" s="2">
        <v>3.0</v>
      </c>
      <c r="AN41" s="2">
        <v>3.0</v>
      </c>
      <c r="AO41" s="2">
        <v>3.0</v>
      </c>
      <c r="AP41" s="2">
        <v>3.0</v>
      </c>
      <c r="AQ41" s="2">
        <v>3.0</v>
      </c>
      <c r="AR41" s="2">
        <v>3.0</v>
      </c>
      <c r="AS41" s="2">
        <v>3.0</v>
      </c>
      <c r="AT41" s="2">
        <v>3.0</v>
      </c>
      <c r="AU41" s="2">
        <v>3.0</v>
      </c>
      <c r="AV41" s="2">
        <v>3.0</v>
      </c>
      <c r="AW41" s="2">
        <v>3.0</v>
      </c>
      <c r="AX41" s="2">
        <v>3.0</v>
      </c>
      <c r="AY41" s="2">
        <v>3.0</v>
      </c>
      <c r="AZ41" s="2">
        <v>3.0</v>
      </c>
      <c r="BA41" s="2">
        <v>3.0</v>
      </c>
      <c r="BB41" s="2">
        <v>3.0</v>
      </c>
      <c r="BC41" s="2">
        <v>3.0</v>
      </c>
      <c r="BD41" s="2">
        <v>2.0</v>
      </c>
      <c r="BE41" s="2">
        <v>3.0</v>
      </c>
      <c r="BF41" s="2">
        <v>3.0</v>
      </c>
      <c r="BG41" s="2">
        <v>3.0</v>
      </c>
      <c r="BH41" s="2">
        <v>3.0</v>
      </c>
      <c r="BI41" s="2">
        <v>3.0</v>
      </c>
      <c r="BJ41" s="2">
        <v>2.0</v>
      </c>
    </row>
    <row r="42">
      <c r="A42" s="1">
        <v>43396.31757934028</v>
      </c>
      <c r="B42" s="2" t="s">
        <v>103</v>
      </c>
      <c r="C42" s="2">
        <v>2.0</v>
      </c>
      <c r="D42" s="2">
        <v>2.0</v>
      </c>
      <c r="E42" s="2">
        <v>2.0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2.0</v>
      </c>
      <c r="P42" s="2">
        <v>2.0</v>
      </c>
      <c r="Q42" s="2">
        <v>3.0</v>
      </c>
      <c r="R42" s="2">
        <v>3.0</v>
      </c>
      <c r="S42" s="2">
        <v>3.0</v>
      </c>
      <c r="T42" s="2">
        <v>2.0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2.0</v>
      </c>
      <c r="AD42" s="2">
        <v>2.0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3.0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3.0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</row>
    <row r="43">
      <c r="A43" s="1">
        <v>43396.42022542824</v>
      </c>
      <c r="B43" s="2" t="s">
        <v>104</v>
      </c>
      <c r="C43" s="2">
        <v>3.0</v>
      </c>
      <c r="D43" s="2">
        <v>3.0</v>
      </c>
      <c r="E43" s="2">
        <v>3.0</v>
      </c>
      <c r="F43" s="2">
        <v>3.0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3.0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3.0</v>
      </c>
      <c r="U43" s="2">
        <v>3.0</v>
      </c>
      <c r="V43" s="2">
        <v>3.0</v>
      </c>
      <c r="W43" s="2">
        <v>3.0</v>
      </c>
      <c r="X43" s="2">
        <v>3.0</v>
      </c>
      <c r="Y43" s="2">
        <v>3.0</v>
      </c>
      <c r="Z43" s="2">
        <v>3.0</v>
      </c>
      <c r="AA43" s="2">
        <v>3.0</v>
      </c>
      <c r="AB43" s="2">
        <v>3.0</v>
      </c>
      <c r="AC43" s="2">
        <v>3.0</v>
      </c>
      <c r="AD43" s="2">
        <v>3.0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3.0</v>
      </c>
      <c r="AS43" s="2">
        <v>3.0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  <c r="BA43" s="2">
        <v>3.0</v>
      </c>
      <c r="BB43" s="2">
        <v>3.0</v>
      </c>
      <c r="BC43" s="2">
        <v>3.0</v>
      </c>
      <c r="BD43" s="2">
        <v>3.0</v>
      </c>
      <c r="BE43" s="2">
        <v>3.0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</row>
    <row r="44">
      <c r="A44" s="1">
        <v>43396.43907836806</v>
      </c>
      <c r="B44" s="2" t="s">
        <v>105</v>
      </c>
      <c r="C44" s="2">
        <v>1.0</v>
      </c>
      <c r="D44" s="2">
        <v>3.0</v>
      </c>
      <c r="E44" s="2">
        <v>3.0</v>
      </c>
      <c r="F44" s="2">
        <v>2.0</v>
      </c>
      <c r="G44" s="2">
        <v>3.0</v>
      </c>
      <c r="H44" s="2">
        <v>2.0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2.0</v>
      </c>
      <c r="P44" s="2">
        <v>3.0</v>
      </c>
      <c r="Q44" s="2">
        <v>2.0</v>
      </c>
      <c r="R44" s="2">
        <v>2.0</v>
      </c>
      <c r="S44" s="2">
        <v>3.0</v>
      </c>
      <c r="T44" s="2">
        <v>2.0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2.0</v>
      </c>
      <c r="AB44" s="2">
        <v>2.0</v>
      </c>
      <c r="AC44" s="2">
        <v>2.0</v>
      </c>
      <c r="AD44" s="2">
        <v>2.0</v>
      </c>
      <c r="AE44" s="2">
        <v>2.0</v>
      </c>
      <c r="AF44" s="2">
        <v>2.0</v>
      </c>
      <c r="AG44" s="2">
        <v>3.0</v>
      </c>
      <c r="AH44" s="2">
        <v>2.0</v>
      </c>
      <c r="AI44" s="2">
        <v>3.0</v>
      </c>
      <c r="AJ44" s="2">
        <v>2.0</v>
      </c>
      <c r="AK44" s="2">
        <v>3.0</v>
      </c>
      <c r="AL44" s="2">
        <v>2.0</v>
      </c>
      <c r="AM44" s="2">
        <v>1.0</v>
      </c>
      <c r="AN44" s="2">
        <v>3.0</v>
      </c>
      <c r="AO44" s="2">
        <v>3.0</v>
      </c>
      <c r="AP44" s="2">
        <v>2.0</v>
      </c>
      <c r="AQ44" s="2">
        <v>2.0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  <c r="BA44" s="2">
        <v>3.0</v>
      </c>
      <c r="BB44" s="2">
        <v>3.0</v>
      </c>
      <c r="BC44" s="2">
        <v>3.0</v>
      </c>
      <c r="BD44" s="2">
        <v>3.0</v>
      </c>
      <c r="BE44" s="2">
        <v>3.0</v>
      </c>
      <c r="BF44" s="2">
        <v>3.0</v>
      </c>
      <c r="BG44" s="2">
        <v>3.0</v>
      </c>
      <c r="BH44" s="2">
        <v>3.0</v>
      </c>
      <c r="BI44" s="2">
        <v>3.0</v>
      </c>
      <c r="BJ44" s="2">
        <v>3.0</v>
      </c>
    </row>
    <row r="45">
      <c r="A45" s="1">
        <v>43396.444929895835</v>
      </c>
      <c r="B45" s="2" t="s">
        <v>106</v>
      </c>
      <c r="C45" s="2">
        <v>2.0</v>
      </c>
      <c r="D45" s="2">
        <v>2.0</v>
      </c>
      <c r="E45" s="2">
        <v>2.0</v>
      </c>
      <c r="F45" s="2">
        <v>3.0</v>
      </c>
      <c r="G45" s="2">
        <v>2.0</v>
      </c>
      <c r="H45" s="2">
        <v>3.0</v>
      </c>
      <c r="I45" s="2">
        <v>2.0</v>
      </c>
      <c r="J45" s="2">
        <v>3.0</v>
      </c>
      <c r="K45" s="2">
        <v>3.0</v>
      </c>
      <c r="L45" s="2">
        <v>3.0</v>
      </c>
      <c r="M45" s="2">
        <v>2.0</v>
      </c>
      <c r="N45" s="2">
        <v>3.0</v>
      </c>
      <c r="O45" s="2">
        <v>2.0</v>
      </c>
      <c r="P45" s="2">
        <v>3.0</v>
      </c>
      <c r="Q45" s="2">
        <v>3.0</v>
      </c>
      <c r="R45" s="2">
        <v>3.0</v>
      </c>
      <c r="S45" s="2">
        <v>2.0</v>
      </c>
      <c r="T45" s="2">
        <v>3.0</v>
      </c>
      <c r="U45" s="2">
        <v>2.0</v>
      </c>
      <c r="V45" s="2">
        <v>2.0</v>
      </c>
      <c r="W45" s="2">
        <v>2.0</v>
      </c>
      <c r="X45" s="2">
        <v>2.0</v>
      </c>
      <c r="Y45" s="2">
        <v>2.0</v>
      </c>
      <c r="Z45" s="2">
        <v>3.0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3.0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3.0</v>
      </c>
      <c r="AM45" s="2">
        <v>3.0</v>
      </c>
      <c r="AN45" s="2">
        <v>2.0</v>
      </c>
      <c r="AO45" s="2">
        <v>2.0</v>
      </c>
      <c r="AP45" s="2">
        <v>2.0</v>
      </c>
      <c r="AQ45" s="2">
        <v>2.0</v>
      </c>
      <c r="AR45" s="2">
        <v>3.0</v>
      </c>
      <c r="AS45" s="2">
        <v>3.0</v>
      </c>
      <c r="AT45" s="2">
        <v>3.0</v>
      </c>
      <c r="AU45" s="2">
        <v>3.0</v>
      </c>
      <c r="AV45" s="2">
        <v>3.0</v>
      </c>
      <c r="AW45" s="2">
        <v>2.0</v>
      </c>
      <c r="AX45" s="2">
        <v>3.0</v>
      </c>
      <c r="AY45" s="2">
        <v>2.0</v>
      </c>
      <c r="AZ45" s="2">
        <v>2.0</v>
      </c>
      <c r="BA45" s="2">
        <v>2.0</v>
      </c>
      <c r="BB45" s="2">
        <v>2.0</v>
      </c>
      <c r="BC45" s="2">
        <v>2.0</v>
      </c>
      <c r="BD45" s="2">
        <v>2.0</v>
      </c>
      <c r="BE45" s="2">
        <v>2.0</v>
      </c>
      <c r="BF45" s="2">
        <v>2.0</v>
      </c>
      <c r="BG45" s="2">
        <v>2.0</v>
      </c>
      <c r="BH45" s="2">
        <v>2.0</v>
      </c>
      <c r="BI45" s="2">
        <v>1.0</v>
      </c>
      <c r="BJ45" s="2">
        <v>2.0</v>
      </c>
    </row>
    <row r="46">
      <c r="A46" s="1">
        <v>43396.476533611116</v>
      </c>
      <c r="B46" s="2" t="s">
        <v>108</v>
      </c>
      <c r="C46" s="2">
        <v>1.0</v>
      </c>
      <c r="D46" s="2">
        <v>2.0</v>
      </c>
      <c r="E46" s="2">
        <v>2.0</v>
      </c>
      <c r="F46" s="2">
        <v>1.0</v>
      </c>
      <c r="G46" s="2">
        <v>2.0</v>
      </c>
      <c r="H46" s="2">
        <v>2.0</v>
      </c>
      <c r="I46" s="2">
        <v>1.0</v>
      </c>
      <c r="J46" s="2">
        <v>1.0</v>
      </c>
      <c r="K46" s="2">
        <v>3.0</v>
      </c>
      <c r="L46" s="2">
        <v>1.0</v>
      </c>
      <c r="M46" s="2">
        <v>3.0</v>
      </c>
      <c r="N46" s="2">
        <v>3.0</v>
      </c>
      <c r="O46" s="2">
        <v>1.0</v>
      </c>
      <c r="P46" s="2">
        <v>1.0</v>
      </c>
      <c r="Q46" s="2">
        <v>1.0</v>
      </c>
      <c r="R46" s="2">
        <v>1.0</v>
      </c>
      <c r="S46" s="2">
        <v>2.0</v>
      </c>
      <c r="T46" s="2">
        <v>2.0</v>
      </c>
      <c r="U46" s="2">
        <v>1.0</v>
      </c>
      <c r="V46" s="2">
        <v>1.0</v>
      </c>
      <c r="W46" s="2">
        <v>1.0</v>
      </c>
      <c r="X46" s="2">
        <v>2.0</v>
      </c>
      <c r="Y46" s="2">
        <v>3.0</v>
      </c>
      <c r="Z46" s="2">
        <v>3.0</v>
      </c>
      <c r="AA46" s="2">
        <v>3.0</v>
      </c>
      <c r="AB46" s="2">
        <v>2.0</v>
      </c>
      <c r="AC46" s="2">
        <v>3.0</v>
      </c>
      <c r="AD46" s="2">
        <v>2.0</v>
      </c>
      <c r="AE46" s="2">
        <v>3.0</v>
      </c>
      <c r="AF46" s="2">
        <v>3.0</v>
      </c>
      <c r="AG46" s="2">
        <v>2.0</v>
      </c>
      <c r="AH46" s="2">
        <v>2.0</v>
      </c>
      <c r="AI46" s="2">
        <v>2.0</v>
      </c>
      <c r="AJ46" s="2">
        <v>2.0</v>
      </c>
      <c r="AK46" s="2">
        <v>2.0</v>
      </c>
      <c r="AL46" s="2">
        <v>2.0</v>
      </c>
      <c r="AM46" s="2">
        <v>2.0</v>
      </c>
      <c r="AN46" s="2">
        <v>2.0</v>
      </c>
      <c r="AO46" s="2">
        <v>2.0</v>
      </c>
      <c r="AP46" s="2">
        <v>2.0</v>
      </c>
      <c r="AQ46" s="2">
        <v>2.0</v>
      </c>
      <c r="AR46" s="2">
        <v>2.0</v>
      </c>
      <c r="AS46" s="2">
        <v>1.0</v>
      </c>
      <c r="AT46" s="2">
        <v>1.0</v>
      </c>
      <c r="AU46" s="2">
        <v>3.0</v>
      </c>
      <c r="AV46" s="2">
        <v>1.0</v>
      </c>
      <c r="AW46" s="2">
        <v>3.0</v>
      </c>
      <c r="AX46" s="2">
        <v>3.0</v>
      </c>
      <c r="AY46" s="2">
        <v>2.0</v>
      </c>
      <c r="AZ46" s="2">
        <v>2.0</v>
      </c>
      <c r="BA46" s="2">
        <v>2.0</v>
      </c>
      <c r="BB46" s="2">
        <v>2.0</v>
      </c>
      <c r="BC46" s="2">
        <v>2.0</v>
      </c>
      <c r="BD46" s="2">
        <v>2.0</v>
      </c>
      <c r="BE46" s="2">
        <v>2.0</v>
      </c>
      <c r="BF46" s="2">
        <v>2.0</v>
      </c>
      <c r="BG46" s="2">
        <v>2.0</v>
      </c>
      <c r="BH46" s="2">
        <v>2.0</v>
      </c>
      <c r="BI46" s="2">
        <v>2.0</v>
      </c>
      <c r="BJ46" s="2">
        <v>2.0</v>
      </c>
    </row>
    <row r="47">
      <c r="A47" s="1">
        <v>43396.775984259264</v>
      </c>
      <c r="B47" s="3" t="s">
        <v>112</v>
      </c>
      <c r="C47" s="2">
        <v>3.0</v>
      </c>
      <c r="D47" s="2">
        <v>3.0</v>
      </c>
      <c r="E47" s="2">
        <v>3.0</v>
      </c>
      <c r="F47" s="2">
        <v>3.0</v>
      </c>
      <c r="G47" s="2">
        <v>3.0</v>
      </c>
      <c r="H47" s="2">
        <v>3.0</v>
      </c>
      <c r="I47" s="2">
        <v>3.0</v>
      </c>
      <c r="J47" s="2">
        <v>3.0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</row>
    <row r="48">
      <c r="A48" s="1">
        <v>43396.84075996528</v>
      </c>
      <c r="B48" s="2" t="s">
        <v>115</v>
      </c>
      <c r="C48" s="2">
        <v>3.0</v>
      </c>
      <c r="D48" s="2">
        <v>3.0</v>
      </c>
      <c r="E48" s="2">
        <v>3.0</v>
      </c>
      <c r="F48" s="2">
        <v>3.0</v>
      </c>
      <c r="G48" s="2">
        <v>3.0</v>
      </c>
      <c r="H48" s="2">
        <v>3.0</v>
      </c>
      <c r="I48" s="2">
        <v>3.0</v>
      </c>
      <c r="J48" s="2">
        <v>3.0</v>
      </c>
      <c r="K48" s="2">
        <v>3.0</v>
      </c>
      <c r="L48" s="2">
        <v>3.0</v>
      </c>
      <c r="M48" s="2">
        <v>2.0</v>
      </c>
      <c r="N48" s="2">
        <v>3.0</v>
      </c>
      <c r="O48" s="2">
        <v>3.0</v>
      </c>
      <c r="P48" s="2">
        <v>3.0</v>
      </c>
      <c r="Q48" s="2">
        <v>3.0</v>
      </c>
      <c r="R48" s="2">
        <v>3.0</v>
      </c>
      <c r="S48" s="2">
        <v>3.0</v>
      </c>
      <c r="T48" s="2">
        <v>3.0</v>
      </c>
      <c r="U48" s="2">
        <v>3.0</v>
      </c>
      <c r="V48" s="2">
        <v>3.0</v>
      </c>
      <c r="W48" s="2">
        <v>3.0</v>
      </c>
      <c r="X48" s="2">
        <v>2.0</v>
      </c>
      <c r="Y48" s="2">
        <v>3.0</v>
      </c>
      <c r="Z48" s="2">
        <v>3.0</v>
      </c>
      <c r="AA48" s="2">
        <v>2.0</v>
      </c>
      <c r="AB48" s="2">
        <v>3.0</v>
      </c>
      <c r="AC48" s="2">
        <v>3.0</v>
      </c>
      <c r="AD48" s="2">
        <v>3.0</v>
      </c>
      <c r="AE48" s="2">
        <v>3.0</v>
      </c>
      <c r="AF48" s="2">
        <v>3.0</v>
      </c>
      <c r="AG48" s="2">
        <v>3.0</v>
      </c>
      <c r="AH48" s="2">
        <v>3.0</v>
      </c>
      <c r="AI48" s="2">
        <v>2.0</v>
      </c>
      <c r="AJ48" s="2">
        <v>3.0</v>
      </c>
      <c r="AK48" s="2">
        <v>3.0</v>
      </c>
      <c r="AL48" s="2">
        <v>3.0</v>
      </c>
      <c r="AM48" s="2">
        <v>3.0</v>
      </c>
      <c r="AN48" s="2">
        <v>3.0</v>
      </c>
      <c r="AO48" s="2">
        <v>3.0</v>
      </c>
      <c r="AP48" s="2">
        <v>3.0</v>
      </c>
      <c r="AQ48" s="2">
        <v>2.0</v>
      </c>
      <c r="AR48" s="2">
        <v>3.0</v>
      </c>
      <c r="AS48" s="2">
        <v>3.0</v>
      </c>
      <c r="AT48" s="2">
        <v>3.0</v>
      </c>
      <c r="AU48" s="2">
        <v>3.0</v>
      </c>
      <c r="AV48" s="2">
        <v>3.0</v>
      </c>
      <c r="AW48" s="2">
        <v>3.0</v>
      </c>
      <c r="AX48" s="2">
        <v>3.0</v>
      </c>
      <c r="AY48" s="2">
        <v>3.0</v>
      </c>
      <c r="AZ48" s="2">
        <v>3.0</v>
      </c>
      <c r="BA48" s="2">
        <v>3.0</v>
      </c>
      <c r="BB48" s="2">
        <v>3.0</v>
      </c>
      <c r="BC48" s="2">
        <v>3.0</v>
      </c>
      <c r="BD48" s="2">
        <v>3.0</v>
      </c>
      <c r="BE48" s="2">
        <v>3.0</v>
      </c>
      <c r="BF48" s="2">
        <v>2.0</v>
      </c>
      <c r="BG48" s="2">
        <v>3.0</v>
      </c>
      <c r="BH48" s="2">
        <v>3.0</v>
      </c>
      <c r="BI48" s="2">
        <v>3.0</v>
      </c>
      <c r="BJ48" s="2">
        <v>3.0</v>
      </c>
    </row>
    <row r="49">
      <c r="A49" s="1">
        <v>43397.30115377315</v>
      </c>
      <c r="B49" s="2" t="s">
        <v>117</v>
      </c>
      <c r="C49" s="2">
        <v>2.0</v>
      </c>
      <c r="D49" s="2">
        <v>3.0</v>
      </c>
      <c r="E49" s="2">
        <v>3.0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2.0</v>
      </c>
      <c r="P49" s="2">
        <v>3.0</v>
      </c>
      <c r="Q49" s="2">
        <v>2.0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2.0</v>
      </c>
      <c r="AB49" s="2">
        <v>2.0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2.0</v>
      </c>
      <c r="AN49" s="2">
        <v>2.0</v>
      </c>
      <c r="AO49" s="2">
        <v>2.0</v>
      </c>
      <c r="AP49" s="2">
        <v>2.0</v>
      </c>
      <c r="AQ49" s="2">
        <v>2.0</v>
      </c>
      <c r="AR49" s="2">
        <v>2.0</v>
      </c>
      <c r="AS49" s="2">
        <v>2.0</v>
      </c>
      <c r="AT49" s="2">
        <v>3.0</v>
      </c>
      <c r="AU49" s="2">
        <v>2.0</v>
      </c>
      <c r="AV49" s="2">
        <v>3.0</v>
      </c>
      <c r="AW49" s="2">
        <v>3.0</v>
      </c>
      <c r="AX49" s="2">
        <v>2.0</v>
      </c>
      <c r="AY49" s="2">
        <v>3.0</v>
      </c>
      <c r="AZ49" s="2">
        <v>3.0</v>
      </c>
      <c r="BA49" s="2">
        <v>3.0</v>
      </c>
      <c r="BB49" s="2">
        <v>3.0</v>
      </c>
      <c r="BC49" s="2">
        <v>3.0</v>
      </c>
      <c r="BD49" s="2">
        <v>3.0</v>
      </c>
      <c r="BE49" s="2">
        <v>3.0</v>
      </c>
      <c r="BF49" s="2">
        <v>3.0</v>
      </c>
      <c r="BG49" s="2">
        <v>3.0</v>
      </c>
      <c r="BH49" s="2">
        <v>3.0</v>
      </c>
      <c r="BI49" s="2">
        <v>3.0</v>
      </c>
      <c r="BJ49" s="2">
        <v>3.0</v>
      </c>
    </row>
    <row r="50">
      <c r="A50" s="1">
        <v>43397.60491085648</v>
      </c>
      <c r="B50" s="2" t="s">
        <v>118</v>
      </c>
      <c r="C50" s="2">
        <v>2.0</v>
      </c>
      <c r="D50" s="2">
        <v>2.0</v>
      </c>
      <c r="E50" s="2">
        <v>2.0</v>
      </c>
      <c r="F50" s="2">
        <v>3.0</v>
      </c>
      <c r="G50" s="2">
        <v>3.0</v>
      </c>
      <c r="H50" s="2">
        <v>2.0</v>
      </c>
      <c r="I50" s="2">
        <v>2.0</v>
      </c>
      <c r="J50" s="2">
        <v>2.0</v>
      </c>
      <c r="K50" s="2">
        <v>2.0</v>
      </c>
      <c r="L50" s="2">
        <v>2.0</v>
      </c>
      <c r="M50" s="2">
        <v>2.0</v>
      </c>
      <c r="N50" s="2">
        <v>2.0</v>
      </c>
      <c r="O50" s="2">
        <v>2.0</v>
      </c>
      <c r="P50" s="2">
        <v>2.0</v>
      </c>
      <c r="Q50" s="2">
        <v>2.0</v>
      </c>
      <c r="R50" s="2">
        <v>2.0</v>
      </c>
      <c r="S50" s="2">
        <v>2.0</v>
      </c>
      <c r="T50" s="2">
        <v>2.0</v>
      </c>
      <c r="U50" s="2">
        <v>2.0</v>
      </c>
      <c r="V50" s="2">
        <v>2.0</v>
      </c>
      <c r="W50" s="2">
        <v>2.0</v>
      </c>
      <c r="X50" s="2">
        <v>2.0</v>
      </c>
      <c r="Y50" s="2">
        <v>2.0</v>
      </c>
      <c r="Z50" s="2">
        <v>2.0</v>
      </c>
      <c r="AA50" s="2">
        <v>2.0</v>
      </c>
      <c r="AB50" s="2">
        <v>2.0</v>
      </c>
      <c r="AC50" s="2">
        <v>2.0</v>
      </c>
      <c r="AD50" s="2">
        <v>2.0</v>
      </c>
      <c r="AE50" s="2">
        <v>2.0</v>
      </c>
      <c r="AF50" s="2">
        <v>2.0</v>
      </c>
      <c r="AG50" s="2">
        <v>2.0</v>
      </c>
      <c r="AH50" s="2">
        <v>2.0</v>
      </c>
      <c r="AI50" s="2">
        <v>2.0</v>
      </c>
      <c r="AJ50" s="2">
        <v>2.0</v>
      </c>
      <c r="AK50" s="2">
        <v>2.0</v>
      </c>
      <c r="AL50" s="2">
        <v>2.0</v>
      </c>
      <c r="AM50" s="2">
        <v>2.0</v>
      </c>
      <c r="AN50" s="2">
        <v>2.0</v>
      </c>
      <c r="AO50" s="2">
        <v>2.0</v>
      </c>
      <c r="AP50" s="2">
        <v>2.0</v>
      </c>
      <c r="AQ50" s="2">
        <v>2.0</v>
      </c>
      <c r="AR50" s="2">
        <v>2.0</v>
      </c>
      <c r="AS50" s="2">
        <v>2.0</v>
      </c>
      <c r="AT50" s="2">
        <v>2.0</v>
      </c>
      <c r="AU50" s="2">
        <v>2.0</v>
      </c>
      <c r="AV50" s="2">
        <v>2.0</v>
      </c>
      <c r="AW50" s="2">
        <v>2.0</v>
      </c>
      <c r="AX50" s="2">
        <v>2.0</v>
      </c>
      <c r="AY50" s="2">
        <v>2.0</v>
      </c>
      <c r="AZ50" s="2">
        <v>2.0</v>
      </c>
      <c r="BA50" s="2">
        <v>2.0</v>
      </c>
      <c r="BB50" s="2">
        <v>2.0</v>
      </c>
      <c r="BC50" s="2">
        <v>2.0</v>
      </c>
      <c r="BD50" s="2">
        <v>2.0</v>
      </c>
      <c r="BE50" s="2">
        <v>2.0</v>
      </c>
      <c r="BF50" s="2">
        <v>2.0</v>
      </c>
      <c r="BG50" s="2">
        <v>2.0</v>
      </c>
      <c r="BH50" s="2">
        <v>2.0</v>
      </c>
      <c r="BI50" s="2">
        <v>2.0</v>
      </c>
      <c r="BJ50" s="2">
        <v>2.0</v>
      </c>
    </row>
    <row r="51">
      <c r="A51" s="1">
        <v>43398.421504224534</v>
      </c>
      <c r="B51" s="2" t="s">
        <v>120</v>
      </c>
      <c r="C51" s="2">
        <v>3.0</v>
      </c>
      <c r="D51" s="2">
        <v>3.0</v>
      </c>
      <c r="E51" s="2">
        <v>3.0</v>
      </c>
      <c r="F51" s="2">
        <v>3.0</v>
      </c>
      <c r="G51" s="2">
        <v>3.0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3.0</v>
      </c>
      <c r="R51" s="2">
        <v>3.0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2">
        <v>3.0</v>
      </c>
      <c r="Z51" s="2">
        <v>3.0</v>
      </c>
      <c r="AA51" s="2">
        <v>3.0</v>
      </c>
      <c r="AB51" s="2">
        <v>3.0</v>
      </c>
      <c r="AC51" s="2">
        <v>3.0</v>
      </c>
      <c r="AD51" s="2">
        <v>3.0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  <c r="BA51" s="2">
        <v>3.0</v>
      </c>
      <c r="BB51" s="2">
        <v>3.0</v>
      </c>
      <c r="BC51" s="2">
        <v>3.0</v>
      </c>
      <c r="BD51" s="2">
        <v>3.0</v>
      </c>
      <c r="BE51" s="2">
        <v>3.0</v>
      </c>
      <c r="BF51" s="2">
        <v>3.0</v>
      </c>
      <c r="BG51" s="2">
        <v>3.0</v>
      </c>
      <c r="BH51" s="2">
        <v>3.0</v>
      </c>
      <c r="BI51" s="2">
        <v>3.0</v>
      </c>
      <c r="BJ51" s="2">
        <v>3.0</v>
      </c>
    </row>
    <row r="52">
      <c r="A52" s="1">
        <v>43398.97851408565</v>
      </c>
      <c r="B52" s="2" t="s">
        <v>123</v>
      </c>
      <c r="C52" s="2">
        <v>3.0</v>
      </c>
      <c r="D52" s="2">
        <v>3.0</v>
      </c>
      <c r="E52" s="2">
        <v>3.0</v>
      </c>
      <c r="F52" s="2">
        <v>3.0</v>
      </c>
      <c r="G52" s="2">
        <v>2.0</v>
      </c>
      <c r="H52" s="2">
        <v>2.0</v>
      </c>
      <c r="I52" s="2">
        <v>3.0</v>
      </c>
      <c r="J52" s="2">
        <v>3.0</v>
      </c>
      <c r="K52" s="2">
        <v>3.0</v>
      </c>
      <c r="L52" s="2">
        <v>3.0</v>
      </c>
      <c r="M52" s="2">
        <v>2.0</v>
      </c>
      <c r="N52" s="2">
        <v>2.0</v>
      </c>
      <c r="O52" s="2">
        <v>3.0</v>
      </c>
      <c r="P52" s="2">
        <v>3.0</v>
      </c>
      <c r="Q52" s="2">
        <v>2.0</v>
      </c>
      <c r="R52" s="2">
        <v>3.0</v>
      </c>
      <c r="S52" s="2">
        <v>2.0</v>
      </c>
      <c r="T52" s="2">
        <v>3.0</v>
      </c>
      <c r="U52" s="2">
        <v>2.0</v>
      </c>
      <c r="V52" s="2">
        <v>2.0</v>
      </c>
      <c r="W52" s="2">
        <v>2.0</v>
      </c>
      <c r="X52" s="2">
        <v>2.0</v>
      </c>
      <c r="Y52" s="2">
        <v>2.0</v>
      </c>
      <c r="Z52" s="2">
        <v>2.0</v>
      </c>
      <c r="AA52" s="2">
        <v>2.0</v>
      </c>
      <c r="AB52" s="2">
        <v>2.0</v>
      </c>
      <c r="AC52" s="2">
        <v>2.0</v>
      </c>
      <c r="AD52" s="2">
        <v>2.0</v>
      </c>
      <c r="AE52" s="2">
        <v>2.0</v>
      </c>
      <c r="AF52" s="2">
        <v>2.0</v>
      </c>
      <c r="AG52" s="2">
        <v>3.0</v>
      </c>
      <c r="AH52" s="2">
        <v>2.0</v>
      </c>
      <c r="AI52" s="2">
        <v>2.0</v>
      </c>
      <c r="AJ52" s="2">
        <v>2.0</v>
      </c>
      <c r="AK52" s="2">
        <v>2.0</v>
      </c>
      <c r="AL52" s="2">
        <v>3.0</v>
      </c>
      <c r="AM52" s="2">
        <v>3.0</v>
      </c>
      <c r="AN52" s="2">
        <v>3.0</v>
      </c>
      <c r="AO52" s="2">
        <v>3.0</v>
      </c>
      <c r="AP52" s="2">
        <v>3.0</v>
      </c>
      <c r="AQ52" s="2">
        <v>2.0</v>
      </c>
      <c r="AR52" s="2">
        <v>3.0</v>
      </c>
      <c r="AS52" s="2">
        <v>3.0</v>
      </c>
      <c r="AT52" s="2">
        <v>2.0</v>
      </c>
      <c r="AU52" s="2">
        <v>2.0</v>
      </c>
      <c r="AV52" s="2">
        <v>2.0</v>
      </c>
      <c r="AW52" s="2">
        <v>2.0</v>
      </c>
      <c r="AX52" s="2">
        <v>2.0</v>
      </c>
      <c r="AY52" s="2">
        <v>2.0</v>
      </c>
      <c r="AZ52" s="2">
        <v>2.0</v>
      </c>
      <c r="BA52" s="2">
        <v>2.0</v>
      </c>
      <c r="BB52" s="2">
        <v>2.0</v>
      </c>
      <c r="BC52" s="2">
        <v>2.0</v>
      </c>
      <c r="BD52" s="2">
        <v>2.0</v>
      </c>
      <c r="BE52" s="2">
        <v>2.0</v>
      </c>
      <c r="BF52" s="2">
        <v>2.0</v>
      </c>
      <c r="BG52" s="2">
        <v>2.0</v>
      </c>
      <c r="BH52" s="2">
        <v>2.0</v>
      </c>
      <c r="BI52" s="2">
        <v>2.0</v>
      </c>
      <c r="BJ52" s="2">
        <v>2.0</v>
      </c>
    </row>
    <row r="53">
      <c r="A53" s="1">
        <v>43399.83491767361</v>
      </c>
      <c r="B53" s="2" t="s">
        <v>126</v>
      </c>
      <c r="C53" s="2">
        <v>1.0</v>
      </c>
      <c r="D53" s="2">
        <v>3.0</v>
      </c>
      <c r="E53" s="2">
        <v>3.0</v>
      </c>
      <c r="F53" s="2">
        <v>2.0</v>
      </c>
      <c r="G53" s="2">
        <v>3.0</v>
      </c>
      <c r="H53" s="2">
        <v>2.0</v>
      </c>
      <c r="I53" s="2">
        <v>1.0</v>
      </c>
      <c r="J53" s="2">
        <v>3.0</v>
      </c>
      <c r="K53" s="2">
        <v>3.0</v>
      </c>
      <c r="L53" s="2">
        <v>2.0</v>
      </c>
      <c r="M53" s="2">
        <v>3.0</v>
      </c>
      <c r="N53" s="2">
        <v>3.0</v>
      </c>
      <c r="O53" s="2">
        <v>1.0</v>
      </c>
      <c r="P53" s="2">
        <v>3.0</v>
      </c>
      <c r="Q53" s="2">
        <v>3.0</v>
      </c>
      <c r="R53" s="2">
        <v>2.0</v>
      </c>
      <c r="S53" s="2">
        <v>3.0</v>
      </c>
      <c r="T53" s="2">
        <v>3.0</v>
      </c>
      <c r="U53" s="2">
        <v>1.0</v>
      </c>
      <c r="V53" s="2">
        <v>3.0</v>
      </c>
      <c r="W53" s="2">
        <v>3.0</v>
      </c>
      <c r="X53" s="2">
        <v>2.0</v>
      </c>
      <c r="Y53" s="2">
        <v>3.0</v>
      </c>
      <c r="Z53" s="2">
        <v>3.0</v>
      </c>
      <c r="AA53" s="2">
        <v>1.0</v>
      </c>
      <c r="AB53" s="2">
        <v>3.0</v>
      </c>
      <c r="AC53" s="2">
        <v>3.0</v>
      </c>
      <c r="AD53" s="2">
        <v>2.0</v>
      </c>
      <c r="AE53" s="2">
        <v>3.0</v>
      </c>
      <c r="AF53" s="2">
        <v>3.0</v>
      </c>
      <c r="AG53" s="2">
        <v>1.0</v>
      </c>
      <c r="AH53" s="2">
        <v>3.0</v>
      </c>
      <c r="AI53" s="2">
        <v>3.0</v>
      </c>
      <c r="AJ53" s="2">
        <v>2.0</v>
      </c>
      <c r="AK53" s="2">
        <v>3.0</v>
      </c>
      <c r="AL53" s="2">
        <v>3.0</v>
      </c>
      <c r="AM53" s="2">
        <v>1.0</v>
      </c>
      <c r="AN53" s="2">
        <v>3.0</v>
      </c>
      <c r="AO53" s="2">
        <v>3.0</v>
      </c>
      <c r="AP53" s="2">
        <v>2.0</v>
      </c>
      <c r="AQ53" s="2">
        <v>3.0</v>
      </c>
      <c r="AR53" s="2">
        <v>3.0</v>
      </c>
      <c r="AS53" s="2">
        <v>1.0</v>
      </c>
      <c r="AT53" s="2">
        <v>3.0</v>
      </c>
      <c r="AU53" s="2">
        <v>3.0</v>
      </c>
      <c r="AV53" s="2">
        <v>2.0</v>
      </c>
      <c r="AW53" s="2">
        <v>3.0</v>
      </c>
      <c r="AX53" s="2">
        <v>3.0</v>
      </c>
      <c r="AY53" s="2">
        <v>1.0</v>
      </c>
      <c r="AZ53" s="2">
        <v>3.0</v>
      </c>
      <c r="BA53" s="2">
        <v>3.0</v>
      </c>
      <c r="BB53" s="2">
        <v>2.0</v>
      </c>
      <c r="BC53" s="2">
        <v>3.0</v>
      </c>
      <c r="BD53" s="2">
        <v>3.0</v>
      </c>
      <c r="BE53" s="2">
        <v>1.0</v>
      </c>
      <c r="BF53" s="2">
        <v>3.0</v>
      </c>
      <c r="BG53" s="2">
        <v>3.0</v>
      </c>
      <c r="BH53" s="2">
        <v>2.0</v>
      </c>
      <c r="BI53" s="2">
        <v>3.0</v>
      </c>
      <c r="BJ53" s="2">
        <v>3.0</v>
      </c>
    </row>
    <row r="54">
      <c r="A54" s="1">
        <v>43405.69818211805</v>
      </c>
      <c r="B54" s="2" t="s">
        <v>129</v>
      </c>
      <c r="C54" s="2">
        <v>1.0</v>
      </c>
      <c r="D54" s="2">
        <v>2.0</v>
      </c>
      <c r="E54" s="2">
        <v>2.0</v>
      </c>
      <c r="F54" s="2">
        <v>2.0</v>
      </c>
      <c r="G54" s="2">
        <v>3.0</v>
      </c>
      <c r="H54" s="2">
        <v>2.0</v>
      </c>
      <c r="I54" s="2">
        <v>2.0</v>
      </c>
      <c r="J54" s="2">
        <v>2.0</v>
      </c>
      <c r="K54" s="2">
        <v>2.0</v>
      </c>
      <c r="L54" s="2">
        <v>2.0</v>
      </c>
      <c r="M54" s="2">
        <v>3.0</v>
      </c>
      <c r="N54" s="2">
        <v>2.0</v>
      </c>
      <c r="O54" s="2">
        <v>1.0</v>
      </c>
      <c r="P54" s="2">
        <v>2.0</v>
      </c>
      <c r="Q54" s="2">
        <v>2.0</v>
      </c>
      <c r="R54" s="2">
        <v>2.0</v>
      </c>
      <c r="S54" s="2">
        <v>3.0</v>
      </c>
      <c r="T54" s="2">
        <v>2.0</v>
      </c>
      <c r="U54" s="2">
        <v>2.0</v>
      </c>
      <c r="V54" s="2">
        <v>2.0</v>
      </c>
      <c r="W54" s="2">
        <v>2.0</v>
      </c>
      <c r="X54" s="2">
        <v>2.0</v>
      </c>
      <c r="Y54" s="2">
        <v>3.0</v>
      </c>
      <c r="Z54" s="2">
        <v>2.0</v>
      </c>
      <c r="AA54" s="2">
        <v>2.0</v>
      </c>
      <c r="AB54" s="2">
        <v>2.0</v>
      </c>
      <c r="AC54" s="2">
        <v>2.0</v>
      </c>
      <c r="AD54" s="2">
        <v>2.0</v>
      </c>
      <c r="AE54" s="2">
        <v>3.0</v>
      </c>
      <c r="AF54" s="2">
        <v>2.0</v>
      </c>
      <c r="AG54" s="2">
        <v>1.0</v>
      </c>
      <c r="AH54" s="2">
        <v>2.0</v>
      </c>
      <c r="AI54" s="2">
        <v>2.0</v>
      </c>
      <c r="AJ54" s="2">
        <v>2.0</v>
      </c>
      <c r="AK54" s="2">
        <v>3.0</v>
      </c>
      <c r="AL54" s="2">
        <v>2.0</v>
      </c>
      <c r="AM54" s="2">
        <v>2.0</v>
      </c>
      <c r="AN54" s="2">
        <v>2.0</v>
      </c>
      <c r="AO54" s="2">
        <v>2.0</v>
      </c>
      <c r="AP54" s="2">
        <v>2.0</v>
      </c>
      <c r="AQ54" s="2">
        <v>3.0</v>
      </c>
      <c r="AR54" s="2">
        <v>2.0</v>
      </c>
      <c r="AS54" s="2">
        <v>3.0</v>
      </c>
      <c r="AT54" s="2">
        <v>3.0</v>
      </c>
      <c r="AU54" s="2">
        <v>2.0</v>
      </c>
      <c r="AV54" s="2">
        <v>3.0</v>
      </c>
      <c r="AW54" s="2">
        <v>3.0</v>
      </c>
      <c r="AX54" s="2">
        <v>3.0</v>
      </c>
      <c r="AY54" s="2">
        <v>2.0</v>
      </c>
      <c r="AZ54" s="2">
        <v>2.0</v>
      </c>
      <c r="BA54" s="2">
        <v>3.0</v>
      </c>
      <c r="BB54" s="2">
        <v>3.0</v>
      </c>
      <c r="BC54" s="2">
        <v>3.0</v>
      </c>
      <c r="BD54" s="2">
        <v>2.0</v>
      </c>
      <c r="BE54" s="2">
        <v>2.0</v>
      </c>
      <c r="BF54" s="2">
        <v>2.0</v>
      </c>
      <c r="BG54" s="2">
        <v>2.0</v>
      </c>
      <c r="BH54" s="2">
        <v>2.0</v>
      </c>
      <c r="BI54" s="2">
        <v>2.0</v>
      </c>
      <c r="BJ54" s="2">
        <v>2.0</v>
      </c>
    </row>
    <row r="55">
      <c r="A55" s="1">
        <v>43416.57439872685</v>
      </c>
      <c r="B55" s="2" t="s">
        <v>132</v>
      </c>
      <c r="C55" s="2">
        <v>2.0</v>
      </c>
      <c r="D55" s="2">
        <v>2.0</v>
      </c>
      <c r="E55" s="2">
        <v>3.0</v>
      </c>
      <c r="F55" s="2">
        <v>3.0</v>
      </c>
      <c r="G55" s="2">
        <v>3.0</v>
      </c>
      <c r="H55" s="2">
        <v>2.0</v>
      </c>
      <c r="I55" s="2">
        <v>2.0</v>
      </c>
      <c r="J55" s="2">
        <v>2.0</v>
      </c>
      <c r="K55" s="2">
        <v>2.0</v>
      </c>
      <c r="L55" s="2">
        <v>2.0</v>
      </c>
      <c r="M55" s="2">
        <v>2.0</v>
      </c>
      <c r="N55" s="2">
        <v>2.0</v>
      </c>
      <c r="O55" s="2">
        <v>2.0</v>
      </c>
      <c r="P55" s="2">
        <v>2.0</v>
      </c>
      <c r="Q55" s="2">
        <v>2.0</v>
      </c>
      <c r="R55" s="2">
        <v>2.0</v>
      </c>
      <c r="S55" s="2">
        <v>2.0</v>
      </c>
      <c r="T55" s="2">
        <v>2.0</v>
      </c>
      <c r="U55" s="2">
        <v>1.0</v>
      </c>
      <c r="V55" s="2">
        <v>1.0</v>
      </c>
      <c r="W55" s="2">
        <v>1.0</v>
      </c>
      <c r="X55" s="2">
        <v>1.0</v>
      </c>
      <c r="Y55" s="2">
        <v>3.0</v>
      </c>
      <c r="Z55" s="2">
        <v>2.0</v>
      </c>
      <c r="AA55" s="2">
        <v>1.0</v>
      </c>
      <c r="AB55" s="2">
        <v>1.0</v>
      </c>
      <c r="AC55" s="2">
        <v>1.0</v>
      </c>
      <c r="AD55" s="2">
        <v>1.0</v>
      </c>
      <c r="AE55" s="2">
        <v>3.0</v>
      </c>
      <c r="AF55" s="2">
        <v>3.0</v>
      </c>
      <c r="AG55" s="2">
        <v>1.0</v>
      </c>
      <c r="AH55" s="2">
        <v>1.0</v>
      </c>
      <c r="AI55" s="2">
        <v>1.0</v>
      </c>
      <c r="AJ55" s="2">
        <v>1.0</v>
      </c>
      <c r="AK55" s="2">
        <v>3.0</v>
      </c>
      <c r="AL55" s="2">
        <v>1.0</v>
      </c>
      <c r="AM55" s="2">
        <v>1.0</v>
      </c>
      <c r="AN55" s="2">
        <v>1.0</v>
      </c>
      <c r="AO55" s="2">
        <v>1.0</v>
      </c>
      <c r="AP55" s="2">
        <v>1.0</v>
      </c>
      <c r="AQ55" s="2">
        <v>3.0</v>
      </c>
      <c r="AR55" s="2">
        <v>3.0</v>
      </c>
      <c r="AS55" s="2">
        <v>1.0</v>
      </c>
      <c r="AT55" s="2">
        <v>1.0</v>
      </c>
      <c r="AU55" s="2">
        <v>3.0</v>
      </c>
      <c r="AV55" s="2">
        <v>1.0</v>
      </c>
      <c r="AW55" s="2">
        <v>3.0</v>
      </c>
      <c r="AX55" s="2">
        <v>3.0</v>
      </c>
      <c r="AY55" s="2">
        <v>1.0</v>
      </c>
      <c r="AZ55" s="2">
        <v>2.0</v>
      </c>
      <c r="BA55" s="2">
        <v>3.0</v>
      </c>
      <c r="BB55" s="2">
        <v>1.0</v>
      </c>
      <c r="BC55" s="2">
        <v>3.0</v>
      </c>
      <c r="BD55" s="2">
        <v>3.0</v>
      </c>
      <c r="BE55" s="2">
        <v>1.0</v>
      </c>
      <c r="BF55" s="2">
        <v>2.0</v>
      </c>
      <c r="BG55" s="2">
        <v>3.0</v>
      </c>
      <c r="BH55" s="2">
        <v>1.0</v>
      </c>
      <c r="BI55" s="2">
        <v>3.0</v>
      </c>
      <c r="BJ55" s="2">
        <v>3.0</v>
      </c>
    </row>
    <row r="56">
      <c r="C56" s="22">
        <f t="shared" ref="C56:BJ56" si="1">AVERAGE(C2:C55)</f>
        <v>2.5</v>
      </c>
      <c r="D56" s="22">
        <f t="shared" si="1"/>
        <v>2.685185185</v>
      </c>
      <c r="E56" s="22">
        <f t="shared" si="1"/>
        <v>2.685185185</v>
      </c>
      <c r="F56" s="22">
        <f t="shared" si="1"/>
        <v>2.777777778</v>
      </c>
      <c r="G56" s="22">
        <f t="shared" si="1"/>
        <v>2.62962963</v>
      </c>
      <c r="H56" s="22">
        <f t="shared" si="1"/>
        <v>2.648148148</v>
      </c>
      <c r="I56" s="22">
        <f t="shared" si="1"/>
        <v>2.740740741</v>
      </c>
      <c r="J56" s="22">
        <f t="shared" si="1"/>
        <v>2.833333333</v>
      </c>
      <c r="K56" s="22">
        <f t="shared" si="1"/>
        <v>2.814814815</v>
      </c>
      <c r="L56" s="22">
        <f t="shared" si="1"/>
        <v>2.833333333</v>
      </c>
      <c r="M56" s="22">
        <f t="shared" si="1"/>
        <v>2.777777778</v>
      </c>
      <c r="N56" s="22">
        <f t="shared" si="1"/>
        <v>2.814814815</v>
      </c>
      <c r="O56" s="22">
        <f t="shared" si="1"/>
        <v>2.62962963</v>
      </c>
      <c r="P56" s="22">
        <f t="shared" si="1"/>
        <v>2.777777778</v>
      </c>
      <c r="Q56" s="22">
        <f t="shared" si="1"/>
        <v>2.555555556</v>
      </c>
      <c r="R56" s="22">
        <f t="shared" si="1"/>
        <v>2.773584906</v>
      </c>
      <c r="S56" s="22">
        <f t="shared" si="1"/>
        <v>2.592592593</v>
      </c>
      <c r="T56" s="22">
        <f t="shared" si="1"/>
        <v>2.62962963</v>
      </c>
      <c r="U56" s="22">
        <f t="shared" si="1"/>
        <v>2.685185185</v>
      </c>
      <c r="V56" s="22">
        <f t="shared" si="1"/>
        <v>2.537037037</v>
      </c>
      <c r="W56" s="22">
        <f t="shared" si="1"/>
        <v>2.648148148</v>
      </c>
      <c r="X56" s="22">
        <f t="shared" si="1"/>
        <v>2.679245283</v>
      </c>
      <c r="Y56" s="22">
        <f t="shared" si="1"/>
        <v>2.685185185</v>
      </c>
      <c r="Z56" s="22">
        <f t="shared" si="1"/>
        <v>2.722222222</v>
      </c>
      <c r="AA56" s="22">
        <f t="shared" si="1"/>
        <v>2.518518519</v>
      </c>
      <c r="AB56" s="22">
        <f t="shared" si="1"/>
        <v>2.518518519</v>
      </c>
      <c r="AC56" s="22">
        <f t="shared" si="1"/>
        <v>2.592592593</v>
      </c>
      <c r="AD56" s="22">
        <f t="shared" si="1"/>
        <v>2.555555556</v>
      </c>
      <c r="AE56" s="22">
        <f t="shared" si="1"/>
        <v>2.759259259</v>
      </c>
      <c r="AF56" s="22">
        <f t="shared" si="1"/>
        <v>2.685185185</v>
      </c>
      <c r="AG56" s="22">
        <f t="shared" si="1"/>
        <v>2.703703704</v>
      </c>
      <c r="AH56" s="22">
        <f t="shared" si="1"/>
        <v>2.62962963</v>
      </c>
      <c r="AI56" s="22">
        <f t="shared" si="1"/>
        <v>2.537037037</v>
      </c>
      <c r="AJ56" s="22">
        <f t="shared" si="1"/>
        <v>2.62962963</v>
      </c>
      <c r="AK56" s="22">
        <f t="shared" si="1"/>
        <v>2.685185185</v>
      </c>
      <c r="AL56" s="22">
        <f t="shared" si="1"/>
        <v>2.555555556</v>
      </c>
      <c r="AM56" s="22">
        <f t="shared" si="1"/>
        <v>2.648148148</v>
      </c>
      <c r="AN56" s="22">
        <f t="shared" si="1"/>
        <v>2.666666667</v>
      </c>
      <c r="AO56" s="22">
        <f t="shared" si="1"/>
        <v>2.666666667</v>
      </c>
      <c r="AP56" s="22">
        <f t="shared" si="1"/>
        <v>2.722222222</v>
      </c>
      <c r="AQ56" s="22">
        <f t="shared" si="1"/>
        <v>2.611111111</v>
      </c>
      <c r="AR56" s="22">
        <f t="shared" si="1"/>
        <v>2.666666667</v>
      </c>
      <c r="AS56" s="22">
        <f t="shared" si="1"/>
        <v>2.648148148</v>
      </c>
      <c r="AT56" s="22">
        <f t="shared" si="1"/>
        <v>2.592592593</v>
      </c>
      <c r="AU56" s="22">
        <f t="shared" si="1"/>
        <v>2.666666667</v>
      </c>
      <c r="AV56" s="22">
        <f t="shared" si="1"/>
        <v>2.685185185</v>
      </c>
      <c r="AW56" s="22">
        <f t="shared" si="1"/>
        <v>2.759259259</v>
      </c>
      <c r="AX56" s="22">
        <f t="shared" si="1"/>
        <v>2.740740741</v>
      </c>
      <c r="AY56" s="22">
        <f t="shared" si="1"/>
        <v>2.685185185</v>
      </c>
      <c r="AZ56" s="22">
        <f t="shared" si="1"/>
        <v>2.648148148</v>
      </c>
      <c r="BA56" s="22">
        <f t="shared" si="1"/>
        <v>2.722222222</v>
      </c>
      <c r="BB56" s="22">
        <f t="shared" si="1"/>
        <v>2.62962963</v>
      </c>
      <c r="BC56" s="22">
        <f t="shared" si="1"/>
        <v>2.722222222</v>
      </c>
      <c r="BD56" s="22">
        <f t="shared" si="1"/>
        <v>2.611111111</v>
      </c>
      <c r="BE56" s="22">
        <f t="shared" si="1"/>
        <v>2.611111111</v>
      </c>
      <c r="BF56" s="22">
        <f t="shared" si="1"/>
        <v>2.592592593</v>
      </c>
      <c r="BG56" s="22">
        <f t="shared" si="1"/>
        <v>2.722222222</v>
      </c>
      <c r="BH56" s="22">
        <f t="shared" si="1"/>
        <v>2.722222222</v>
      </c>
      <c r="BI56" s="22">
        <f t="shared" si="1"/>
        <v>2.666666667</v>
      </c>
      <c r="BJ56" s="22">
        <f t="shared" si="1"/>
        <v>2.518518519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2" width="8.43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107</v>
      </c>
    </row>
    <row r="2">
      <c r="A2" s="5"/>
      <c r="B2" s="5" t="s">
        <v>109</v>
      </c>
    </row>
    <row r="3">
      <c r="A3" s="5"/>
      <c r="B3" s="6" t="s">
        <v>110</v>
      </c>
    </row>
    <row r="4">
      <c r="A4" s="6"/>
      <c r="B4" s="6" t="s">
        <v>111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116</v>
      </c>
      <c r="E7" s="11"/>
    </row>
    <row r="8">
      <c r="A8" s="12"/>
      <c r="B8" s="13" t="s">
        <v>119</v>
      </c>
      <c r="C8" s="14" t="s">
        <v>121</v>
      </c>
      <c r="D8" s="15" t="s">
        <v>124</v>
      </c>
      <c r="E8" s="11"/>
    </row>
    <row r="9">
      <c r="A9" s="16"/>
      <c r="B9" s="17" t="s">
        <v>127</v>
      </c>
      <c r="C9" s="18" t="s">
        <v>128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133</v>
      </c>
      <c r="D10" s="21">
        <f>IFERROR(__xludf.DUMMYFUNCTION("IMPORTRANGE(""https://docs.google.com/spreadsheets/d/1DKawIGeeUoPaX5OX7eZxAVs1_r7_3bmS-Cvpkw9cJJw/edit#gid"",""Form Responses 1!C56"")"),2.5)</f>
        <v>2.5</v>
      </c>
      <c r="E10" s="23">
        <f t="shared" ref="E10:E20" si="1">D10/3</f>
        <v>0.8333333333</v>
      </c>
    </row>
    <row r="11">
      <c r="A11" s="16"/>
      <c r="B11" s="17">
        <v>2.0</v>
      </c>
      <c r="C11" s="24" t="s">
        <v>134</v>
      </c>
      <c r="D11" s="21">
        <f>IFERROR(__xludf.DUMMYFUNCTION("IMPORTRANGE(""https://docs.google.com/spreadsheets/d/1DKawIGeeUoPaX5OX7eZxAVs1_r7_3bmS-Cvpkw9cJJw/edit#gid"",""Form Responses 1!I56"")"),2.740740740740741)</f>
        <v>2.740740741</v>
      </c>
      <c r="E11" s="23">
        <f t="shared" si="1"/>
        <v>0.9135802469</v>
      </c>
    </row>
    <row r="12">
      <c r="A12" s="16"/>
      <c r="B12" s="17">
        <v>3.0</v>
      </c>
      <c r="C12" s="24" t="s">
        <v>135</v>
      </c>
      <c r="D12" s="21">
        <f>IFERROR(__xludf.DUMMYFUNCTION("IMPORTRANGE(""https://docs.google.com/spreadsheets/d/1DKawIGeeUoPaX5OX7eZxAVs1_r7_3bmS-Cvpkw9cJJw/edit#gid"",""Form Responses 1!O56"")"),2.6296296296296298)</f>
        <v>2.62962963</v>
      </c>
      <c r="E12" s="23">
        <f t="shared" si="1"/>
        <v>0.8765432099</v>
      </c>
    </row>
    <row r="13">
      <c r="A13" s="16"/>
      <c r="B13" s="17">
        <v>4.0</v>
      </c>
      <c r="C13" s="24" t="s">
        <v>136</v>
      </c>
      <c r="D13" s="21">
        <f>IFERROR(__xludf.DUMMYFUNCTION("IMPORTRANGE(""https://docs.google.com/spreadsheets/d/1DKawIGeeUoPaX5OX7eZxAVs1_r7_3bmS-Cvpkw9cJJw/edit#gid"",""Form Responses 1!U56"")"),2.685185185185185)</f>
        <v>2.685185185</v>
      </c>
      <c r="E13" s="23">
        <f t="shared" si="1"/>
        <v>0.8950617284</v>
      </c>
    </row>
    <row r="14">
      <c r="A14" s="16"/>
      <c r="B14" s="17">
        <v>5.0</v>
      </c>
      <c r="C14" s="24" t="s">
        <v>137</v>
      </c>
      <c r="D14" s="21">
        <f>IFERROR(__xludf.DUMMYFUNCTION("IMPORTRANGE(""https://docs.google.com/spreadsheets/d/1DKawIGeeUoPaX5OX7eZxAVs1_r7_3bmS-Cvpkw9cJJw/edit#gid"",""Form Responses 1!AA56"")"),2.5185185185185186)</f>
        <v>2.518518519</v>
      </c>
      <c r="E14" s="23">
        <f t="shared" si="1"/>
        <v>0.8395061728</v>
      </c>
    </row>
    <row r="15">
      <c r="A15" s="16"/>
      <c r="B15" s="17">
        <v>6.0</v>
      </c>
      <c r="C15" s="24" t="s">
        <v>138</v>
      </c>
      <c r="D15" s="21">
        <f>IFERROR(__xludf.DUMMYFUNCTION("IMPORTRANGE(""https://docs.google.com/spreadsheets/d/1DKawIGeeUoPaX5OX7eZxAVs1_r7_3bmS-Cvpkw9cJJw/edit#gid"",""Form Responses 1!AG56"")"),2.7037037037037037)</f>
        <v>2.703703704</v>
      </c>
      <c r="E15" s="23">
        <f t="shared" si="1"/>
        <v>0.9012345679</v>
      </c>
    </row>
    <row r="16">
      <c r="A16" s="16"/>
      <c r="B16" s="17">
        <v>7.0</v>
      </c>
      <c r="C16" s="24" t="s">
        <v>139</v>
      </c>
      <c r="D16" s="21">
        <f>IFERROR(__xludf.DUMMYFUNCTION("IMPORTRANGE(""https://docs.google.com/spreadsheets/d/1DKawIGeeUoPaX5OX7eZxAVs1_r7_3bmS-Cvpkw9cJJw/edit#gid"",""Form Responses 1!AM56"")"),2.6481481481481484)</f>
        <v>2.648148148</v>
      </c>
      <c r="E16" s="23">
        <f t="shared" si="1"/>
        <v>0.8827160494</v>
      </c>
    </row>
    <row r="17">
      <c r="A17" s="16"/>
      <c r="B17" s="17">
        <v>8.0</v>
      </c>
      <c r="C17" s="24" t="s">
        <v>140</v>
      </c>
      <c r="D17" s="21">
        <f>IFERROR(__xludf.DUMMYFUNCTION("IMPORTRANGE(""https://docs.google.com/spreadsheets/d/1DKawIGeeUoPaX5OX7eZxAVs1_r7_3bmS-Cvpkw9cJJw/edit#gid"",""Form Responses 1!AS56"")"),2.6481481481481484)</f>
        <v>2.648148148</v>
      </c>
      <c r="E17" s="23">
        <f t="shared" si="1"/>
        <v>0.8827160494</v>
      </c>
    </row>
    <row r="18">
      <c r="A18" s="16"/>
      <c r="B18" s="17">
        <v>9.0</v>
      </c>
      <c r="C18" s="24" t="s">
        <v>141</v>
      </c>
      <c r="D18" s="21">
        <f>IFERROR(__xludf.DUMMYFUNCTION("IMPORTRANGE(""https://docs.google.com/spreadsheets/d/1DKawIGeeUoPaX5OX7eZxAVs1_r7_3bmS-Cvpkw9cJJw/edit#gid"",""Form Responses 1!AY56"")"),2.685185185185185)</f>
        <v>2.685185185</v>
      </c>
      <c r="E18" s="23">
        <f t="shared" si="1"/>
        <v>0.8950617284</v>
      </c>
    </row>
    <row r="19">
      <c r="A19" s="16"/>
      <c r="B19" s="17">
        <v>10.0</v>
      </c>
      <c r="C19" s="24" t="s">
        <v>142</v>
      </c>
      <c r="D19" s="21">
        <f>IFERROR(__xludf.DUMMYFUNCTION("IMPORTRANGE(""https://docs.google.com/spreadsheets/d/1DKawIGeeUoPaX5OX7eZxAVs1_r7_3bmS-Cvpkw9cJJw/edit#gid"",""Form Responses 1!BE56"")"),2.611111111111111)</f>
        <v>2.611111111</v>
      </c>
      <c r="E19" s="23">
        <f t="shared" si="1"/>
        <v>0.8703703704</v>
      </c>
    </row>
    <row r="20">
      <c r="A20" s="7"/>
      <c r="B20" s="25"/>
      <c r="C20" s="26" t="s">
        <v>143</v>
      </c>
      <c r="D20" s="27">
        <f>SUM(D10:D19)/10</f>
        <v>2.637037037</v>
      </c>
      <c r="E20" s="28">
        <f t="shared" si="1"/>
        <v>0.8790123457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9"/>
      <c r="B35" s="29" t="s">
        <v>144</v>
      </c>
    </row>
    <row r="36">
      <c r="A36" s="29"/>
    </row>
    <row r="37">
      <c r="A37" s="29"/>
      <c r="B37" s="29" t="s">
        <v>145</v>
      </c>
    </row>
    <row r="38">
      <c r="A38" s="29"/>
    </row>
    <row r="39">
      <c r="A39" s="29"/>
    </row>
    <row r="40">
      <c r="A40" s="29"/>
    </row>
    <row r="41">
      <c r="A41" s="7"/>
      <c r="B41" s="7"/>
      <c r="C41" s="7"/>
      <c r="D41" s="7"/>
      <c r="E41" s="7"/>
    </row>
    <row r="42">
      <c r="A42" s="30" t="s">
        <v>146</v>
      </c>
      <c r="C42" s="31" t="s">
        <v>147</v>
      </c>
      <c r="D42" s="32" t="s">
        <v>148</v>
      </c>
    </row>
    <row r="43">
      <c r="A43" s="33" t="s">
        <v>149</v>
      </c>
      <c r="C43" s="34" t="s">
        <v>151</v>
      </c>
      <c r="D43" s="32" t="s">
        <v>152</v>
      </c>
    </row>
  </sheetData>
  <mergeCells count="15">
    <mergeCell ref="D8:E8"/>
    <mergeCell ref="B31:E34"/>
    <mergeCell ref="B35:E36"/>
    <mergeCell ref="B37:E40"/>
    <mergeCell ref="A43:B43"/>
    <mergeCell ref="A42:B42"/>
    <mergeCell ref="D42:E42"/>
    <mergeCell ref="D43:E43"/>
    <mergeCell ref="D7:E7"/>
    <mergeCell ref="B5:E5"/>
    <mergeCell ref="B3:E3"/>
    <mergeCell ref="B1:E1"/>
    <mergeCell ref="B2:E2"/>
    <mergeCell ref="B4:E4"/>
    <mergeCell ref="B6:E6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8.43"/>
    <col customWidth="1" min="2" max="2" width="10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107</v>
      </c>
    </row>
    <row r="2">
      <c r="A2" s="5"/>
      <c r="B2" s="5" t="s">
        <v>109</v>
      </c>
    </row>
    <row r="3">
      <c r="A3" s="5"/>
      <c r="B3" s="6" t="s">
        <v>110</v>
      </c>
    </row>
    <row r="4">
      <c r="A4" s="6"/>
      <c r="B4" s="6" t="s">
        <v>111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116</v>
      </c>
      <c r="E7" s="11"/>
    </row>
    <row r="8">
      <c r="A8" s="12"/>
      <c r="B8" s="13" t="s">
        <v>119</v>
      </c>
      <c r="C8" s="14" t="s">
        <v>122</v>
      </c>
      <c r="D8" s="15" t="s">
        <v>125</v>
      </c>
      <c r="E8" s="11"/>
    </row>
    <row r="9">
      <c r="A9" s="16"/>
      <c r="B9" s="17" t="s">
        <v>127</v>
      </c>
      <c r="C9" s="18" t="s">
        <v>128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133</v>
      </c>
      <c r="D10" s="21">
        <f>IFERROR(__xludf.DUMMYFUNCTION("IMPORTRANGE(""https://docs.google.com/spreadsheets/d/1DKawIGeeUoPaX5OX7eZxAVs1_r7_3bmS-Cvpkw9cJJw/edit#gid"",""Form Responses 1!D56"")"),2.685185185185185)</f>
        <v>2.685185185</v>
      </c>
      <c r="E10" s="23">
        <f t="shared" ref="E10:E20" si="1">D10/3</f>
        <v>0.8950617284</v>
      </c>
    </row>
    <row r="11">
      <c r="A11" s="16"/>
      <c r="B11" s="17">
        <v>2.0</v>
      </c>
      <c r="C11" s="24" t="s">
        <v>134</v>
      </c>
      <c r="D11" s="21">
        <f>IFERROR(__xludf.DUMMYFUNCTION("IMPORTRANGE(""https://docs.google.com/spreadsheets/d/1DKawIGeeUoPaX5OX7eZxAVs1_r7_3bmS-Cvpkw9cJJw/edit#gid"",""Form Responses 1!J56"")"),2.8333333333333335)</f>
        <v>2.833333333</v>
      </c>
      <c r="E11" s="23">
        <f t="shared" si="1"/>
        <v>0.9444444444</v>
      </c>
    </row>
    <row r="12">
      <c r="A12" s="16"/>
      <c r="B12" s="17">
        <v>3.0</v>
      </c>
      <c r="C12" s="24" t="s">
        <v>135</v>
      </c>
      <c r="D12" s="21">
        <f>IFERROR(__xludf.DUMMYFUNCTION("IMPORTRANGE(""https://docs.google.com/spreadsheets/d/1DKawIGeeUoPaX5OX7eZxAVs1_r7_3bmS-Cvpkw9cJJw/edit#gid"",""Form Responses 1!P56"")"),2.7777777777777777)</f>
        <v>2.777777778</v>
      </c>
      <c r="E12" s="23">
        <f t="shared" si="1"/>
        <v>0.9259259259</v>
      </c>
    </row>
    <row r="13">
      <c r="A13" s="16"/>
      <c r="B13" s="17">
        <v>4.0</v>
      </c>
      <c r="C13" s="24" t="s">
        <v>136</v>
      </c>
      <c r="D13" s="21">
        <f>IFERROR(__xludf.DUMMYFUNCTION("IMPORTRANGE(""https://docs.google.com/spreadsheets/d/1DKawIGeeUoPaX5OX7eZxAVs1_r7_3bmS-Cvpkw9cJJw/edit#gid"",""Form Responses 1!V56"")"),2.537037037037037)</f>
        <v>2.537037037</v>
      </c>
      <c r="E13" s="23">
        <f t="shared" si="1"/>
        <v>0.8456790123</v>
      </c>
    </row>
    <row r="14">
      <c r="A14" s="16"/>
      <c r="B14" s="17">
        <v>5.0</v>
      </c>
      <c r="C14" s="24" t="s">
        <v>137</v>
      </c>
      <c r="D14" s="21">
        <f>IFERROR(__xludf.DUMMYFUNCTION("IMPORTRANGE(""https://docs.google.com/spreadsheets/d/1DKawIGeeUoPaX5OX7eZxAVs1_r7_3bmS-Cvpkw9cJJw/edit#gid"",""Form Responses 1!AB56"")"),2.5185185185185186)</f>
        <v>2.518518519</v>
      </c>
      <c r="E14" s="23">
        <f t="shared" si="1"/>
        <v>0.8395061728</v>
      </c>
    </row>
    <row r="15">
      <c r="A15" s="16"/>
      <c r="B15" s="17">
        <v>6.0</v>
      </c>
      <c r="C15" s="24" t="s">
        <v>138</v>
      </c>
      <c r="D15" s="21">
        <f>IFERROR(__xludf.DUMMYFUNCTION("IMPORTRANGE(""https://docs.google.com/spreadsheets/d/1DKawIGeeUoPaX5OX7eZxAVs1_r7_3bmS-Cvpkw9cJJw/edit#gid"",""Form Responses 1!AH56"")"),2.6296296296296298)</f>
        <v>2.62962963</v>
      </c>
      <c r="E15" s="23">
        <f t="shared" si="1"/>
        <v>0.8765432099</v>
      </c>
    </row>
    <row r="16">
      <c r="A16" s="16"/>
      <c r="B16" s="17">
        <v>7.0</v>
      </c>
      <c r="C16" s="24" t="s">
        <v>139</v>
      </c>
      <c r="D16" s="21">
        <f>IFERROR(__xludf.DUMMYFUNCTION("IMPORTRANGE(""https://docs.google.com/spreadsheets/d/1DKawIGeeUoPaX5OX7eZxAVs1_r7_3bmS-Cvpkw9cJJw/edit#gid"",""Form Responses 1!AN56"")"),2.6666666666666665)</f>
        <v>2.666666667</v>
      </c>
      <c r="E16" s="23">
        <f t="shared" si="1"/>
        <v>0.8888888889</v>
      </c>
    </row>
    <row r="17">
      <c r="A17" s="16"/>
      <c r="B17" s="17">
        <v>8.0</v>
      </c>
      <c r="C17" s="24" t="s">
        <v>140</v>
      </c>
      <c r="D17" s="21">
        <f>IFERROR(__xludf.DUMMYFUNCTION("IMPORTRANGE(""https://docs.google.com/spreadsheets/d/1DKawIGeeUoPaX5OX7eZxAVs1_r7_3bmS-Cvpkw9cJJw/edit#gid"",""Form Responses 1!AT56"")"),2.5925925925925926)</f>
        <v>2.592592593</v>
      </c>
      <c r="E17" s="23">
        <f t="shared" si="1"/>
        <v>0.8641975309</v>
      </c>
    </row>
    <row r="18">
      <c r="A18" s="16"/>
      <c r="B18" s="17">
        <v>9.0</v>
      </c>
      <c r="C18" s="24" t="s">
        <v>141</v>
      </c>
      <c r="D18" s="21">
        <f>IFERROR(__xludf.DUMMYFUNCTION("IMPORTRANGE(""https://docs.google.com/spreadsheets/d/1DKawIGeeUoPaX5OX7eZxAVs1_r7_3bmS-Cvpkw9cJJw/edit#gid"",""Form Responses 1!AZ56"")"),2.6481481481481484)</f>
        <v>2.648148148</v>
      </c>
      <c r="E18" s="23">
        <f t="shared" si="1"/>
        <v>0.8827160494</v>
      </c>
    </row>
    <row r="19">
      <c r="A19" s="16"/>
      <c r="B19" s="17">
        <v>10.0</v>
      </c>
      <c r="C19" s="24" t="s">
        <v>142</v>
      </c>
      <c r="D19" s="21">
        <f>IFERROR(__xludf.DUMMYFUNCTION("IMPORTRANGE(""https://docs.google.com/spreadsheets/d/1DKawIGeeUoPaX5OX7eZxAVs1_r7_3bmS-Cvpkw9cJJw/edit#gid"",""Form Responses 1!BF56"")"),2.5925925925925926)</f>
        <v>2.592592593</v>
      </c>
      <c r="E19" s="23">
        <f t="shared" si="1"/>
        <v>0.8641975309</v>
      </c>
    </row>
    <row r="20">
      <c r="A20" s="7"/>
      <c r="B20" s="25"/>
      <c r="C20" s="26" t="s">
        <v>143</v>
      </c>
      <c r="D20" s="27">
        <f>SUM(D10:D19)/10</f>
        <v>2.648148148</v>
      </c>
      <c r="E20" s="28">
        <f t="shared" si="1"/>
        <v>0.8827160494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9"/>
      <c r="B35" s="29" t="s">
        <v>144</v>
      </c>
    </row>
    <row r="36">
      <c r="A36" s="29"/>
    </row>
    <row r="37">
      <c r="A37" s="29"/>
      <c r="B37" s="29" t="s">
        <v>145</v>
      </c>
    </row>
    <row r="38">
      <c r="A38" s="29"/>
    </row>
    <row r="39">
      <c r="A39" s="29"/>
    </row>
    <row r="40">
      <c r="A40" s="29"/>
    </row>
    <row r="41">
      <c r="A41" s="7"/>
      <c r="B41" s="7"/>
      <c r="C41" s="7"/>
      <c r="D41" s="7"/>
      <c r="E41" s="7"/>
    </row>
    <row r="42">
      <c r="A42" s="30" t="s">
        <v>146</v>
      </c>
      <c r="C42" s="31" t="s">
        <v>147</v>
      </c>
      <c r="D42" s="32" t="s">
        <v>148</v>
      </c>
    </row>
    <row r="43">
      <c r="A43" s="33" t="s">
        <v>150</v>
      </c>
      <c r="C43" s="34" t="s">
        <v>151</v>
      </c>
      <c r="D43" s="32" t="s">
        <v>152</v>
      </c>
    </row>
  </sheetData>
  <mergeCells count="15">
    <mergeCell ref="D8:E8"/>
    <mergeCell ref="D7:E7"/>
    <mergeCell ref="B5:E5"/>
    <mergeCell ref="B3:E3"/>
    <mergeCell ref="B1:E1"/>
    <mergeCell ref="B2:E2"/>
    <mergeCell ref="B4:E4"/>
    <mergeCell ref="B6:E6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0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107</v>
      </c>
    </row>
    <row r="2">
      <c r="A2" s="5"/>
      <c r="B2" s="5" t="s">
        <v>109</v>
      </c>
    </row>
    <row r="3">
      <c r="A3" s="5"/>
      <c r="B3" s="6" t="s">
        <v>110</v>
      </c>
    </row>
    <row r="4">
      <c r="A4" s="6"/>
      <c r="B4" s="6" t="s">
        <v>111</v>
      </c>
    </row>
    <row r="5">
      <c r="A5" s="6"/>
      <c r="B5" s="6" t="s">
        <v>113</v>
      </c>
    </row>
    <row r="6">
      <c r="A6" s="6"/>
      <c r="B6" s="6" t="s">
        <v>114</v>
      </c>
    </row>
    <row r="7">
      <c r="A7" s="7"/>
      <c r="B7" s="8"/>
      <c r="C7" s="9"/>
      <c r="D7" s="10" t="s">
        <v>116</v>
      </c>
      <c r="E7" s="11"/>
    </row>
    <row r="8">
      <c r="A8" s="12"/>
      <c r="B8" s="13" t="s">
        <v>119</v>
      </c>
      <c r="C8" s="14" t="s">
        <v>153</v>
      </c>
      <c r="D8" s="15" t="s">
        <v>154</v>
      </c>
      <c r="E8" s="11"/>
    </row>
    <row r="9">
      <c r="A9" s="16"/>
      <c r="B9" s="17" t="s">
        <v>127</v>
      </c>
      <c r="C9" s="18" t="s">
        <v>128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133</v>
      </c>
      <c r="D10" s="21">
        <f>IFERROR(__xludf.DUMMYFUNCTION("IMPORTRANGE(""https://docs.google.com/spreadsheets/d/1DKawIGeeUoPaX5OX7eZxAVs1_r7_3bmS-Cvpkw9cJJw/edit#gid"",""Form Responses 1!E56"")"),2.685185185185185)</f>
        <v>2.685185185</v>
      </c>
      <c r="E10" s="23">
        <f t="shared" ref="E10:E20" si="1">D10/3</f>
        <v>0.8950617284</v>
      </c>
    </row>
    <row r="11">
      <c r="A11" s="16"/>
      <c r="B11" s="17">
        <v>2.0</v>
      </c>
      <c r="C11" s="24" t="s">
        <v>134</v>
      </c>
      <c r="D11" s="21">
        <f>IFERROR(__xludf.DUMMYFUNCTION("IMPORTRANGE(""https://docs.google.com/spreadsheets/d/1DKawIGeeUoPaX5OX7eZxAVs1_r7_3bmS-Cvpkw9cJJw/edit#gid"",""Form Responses 1!K56"")"),2.814814814814815)</f>
        <v>2.814814815</v>
      </c>
      <c r="E11" s="23">
        <f t="shared" si="1"/>
        <v>0.9382716049</v>
      </c>
    </row>
    <row r="12">
      <c r="A12" s="16"/>
      <c r="B12" s="17">
        <v>3.0</v>
      </c>
      <c r="C12" s="24" t="s">
        <v>135</v>
      </c>
      <c r="D12" s="21">
        <f>IFERROR(__xludf.DUMMYFUNCTION("IMPORTRANGE(""https://docs.google.com/spreadsheets/d/1DKawIGeeUoPaX5OX7eZxAVs1_r7_3bmS-Cvpkw9cJJw/edit#gid"",""Form Responses 1!Q56"")"),2.5555555555555554)</f>
        <v>2.555555556</v>
      </c>
      <c r="E12" s="23">
        <f t="shared" si="1"/>
        <v>0.8518518519</v>
      </c>
    </row>
    <row r="13">
      <c r="A13" s="16"/>
      <c r="B13" s="17">
        <v>4.0</v>
      </c>
      <c r="C13" s="24" t="s">
        <v>136</v>
      </c>
      <c r="D13" s="21">
        <f>IFERROR(__xludf.DUMMYFUNCTION("IMPORTRANGE(""https://docs.google.com/spreadsheets/d/1DKawIGeeUoPaX5OX7eZxAVs1_r7_3bmS-Cvpkw9cJJw/edit#gid"",""Form Responses 1!W56"")"),2.6481481481481484)</f>
        <v>2.648148148</v>
      </c>
      <c r="E13" s="23">
        <f t="shared" si="1"/>
        <v>0.8827160494</v>
      </c>
    </row>
    <row r="14">
      <c r="A14" s="16"/>
      <c r="B14" s="17">
        <v>5.0</v>
      </c>
      <c r="C14" s="24" t="s">
        <v>137</v>
      </c>
      <c r="D14" s="21">
        <f>IFERROR(__xludf.DUMMYFUNCTION("IMPORTRANGE(""https://docs.google.com/spreadsheets/d/1DKawIGeeUoPaX5OX7eZxAVs1_r7_3bmS-Cvpkw9cJJw/edit#gid"",""Form Responses 1!AC56"")"),2.5925925925925926)</f>
        <v>2.592592593</v>
      </c>
      <c r="E14" s="23">
        <f t="shared" si="1"/>
        <v>0.8641975309</v>
      </c>
    </row>
    <row r="15">
      <c r="A15" s="16"/>
      <c r="B15" s="17">
        <v>6.0</v>
      </c>
      <c r="C15" s="24" t="s">
        <v>138</v>
      </c>
      <c r="D15" s="21">
        <f>IFERROR(__xludf.DUMMYFUNCTION("IMPORTRANGE(""https://docs.google.com/spreadsheets/d/1DKawIGeeUoPaX5OX7eZxAVs1_r7_3bmS-Cvpkw9cJJw/edit#gid"",""Form Responses 1!AI56"")"),2.537037037037037)</f>
        <v>2.537037037</v>
      </c>
      <c r="E15" s="23">
        <f t="shared" si="1"/>
        <v>0.8456790123</v>
      </c>
    </row>
    <row r="16">
      <c r="A16" s="16"/>
      <c r="B16" s="17">
        <v>7.0</v>
      </c>
      <c r="C16" s="24" t="s">
        <v>139</v>
      </c>
      <c r="D16" s="21">
        <f>IFERROR(__xludf.DUMMYFUNCTION("IMPORTRANGE(""https://docs.google.com/spreadsheets/d/1DKawIGeeUoPaX5OX7eZxAVs1_r7_3bmS-Cvpkw9cJJw/edit#gid"",""Form Responses 1!AO56"")"),2.6666666666666665)</f>
        <v>2.666666667</v>
      </c>
      <c r="E16" s="23">
        <f t="shared" si="1"/>
        <v>0.8888888889</v>
      </c>
    </row>
    <row r="17">
      <c r="A17" s="16"/>
      <c r="B17" s="17">
        <v>8.0</v>
      </c>
      <c r="C17" s="24" t="s">
        <v>140</v>
      </c>
      <c r="D17" s="21">
        <f>IFERROR(__xludf.DUMMYFUNCTION("IMPORTRANGE(""https://docs.google.com/spreadsheets/d/1DKawIGeeUoPaX5OX7eZxAVs1_r7_3bmS-Cvpkw9cJJw/edit#gid"",""Form Responses 1!AU56"")"),2.6666666666666665)</f>
        <v>2.666666667</v>
      </c>
      <c r="E17" s="23">
        <f t="shared" si="1"/>
        <v>0.8888888889</v>
      </c>
    </row>
    <row r="18">
      <c r="A18" s="16"/>
      <c r="B18" s="17">
        <v>9.0</v>
      </c>
      <c r="C18" s="24" t="s">
        <v>141</v>
      </c>
      <c r="D18" s="21">
        <f>IFERROR(__xludf.DUMMYFUNCTION("IMPORTRANGE(""https://docs.google.com/spreadsheets/d/1DKawIGeeUoPaX5OX7eZxAVs1_r7_3bmS-Cvpkw9cJJw/edit#gid"",""Form Responses 1!BA56"")"),2.7222222222222223)</f>
        <v>2.722222222</v>
      </c>
      <c r="E18" s="23">
        <f t="shared" si="1"/>
        <v>0.9074074074</v>
      </c>
    </row>
    <row r="19">
      <c r="A19" s="16"/>
      <c r="B19" s="17">
        <v>10.0</v>
      </c>
      <c r="C19" s="24" t="s">
        <v>142</v>
      </c>
      <c r="D19" s="21">
        <f>IFERROR(__xludf.DUMMYFUNCTION("IMPORTRANGE(""https://docs.google.com/spreadsheets/d/1DKawIGeeUoPaX5OX7eZxAVs1_r7_3bmS-Cvpkw9cJJw/edit#gid"",""Form Responses 1!BG56"")"),2.7222222222222223)</f>
        <v>2.722222222</v>
      </c>
      <c r="E19" s="23">
        <f t="shared" si="1"/>
        <v>0.9074074074</v>
      </c>
    </row>
    <row r="20">
      <c r="A20" s="7"/>
      <c r="B20" s="25"/>
      <c r="C20" s="26" t="s">
        <v>143</v>
      </c>
      <c r="D20" s="27">
        <f>SUM(D10:D19)/10</f>
        <v>2.661111111</v>
      </c>
      <c r="E20" s="28">
        <f t="shared" si="1"/>
        <v>0.887037037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9"/>
      <c r="B35" s="29" t="s">
        <v>144</v>
      </c>
    </row>
    <row r="36">
      <c r="A36" s="29"/>
    </row>
    <row r="37">
      <c r="A37" s="29"/>
      <c r="B37" s="29" t="s">
        <v>145</v>
      </c>
    </row>
    <row r="38">
      <c r="A38" s="29"/>
    </row>
    <row r="39">
      <c r="A39" s="29"/>
    </row>
    <row r="40">
      <c r="A40" s="29"/>
    </row>
    <row r="41">
      <c r="A41" s="7"/>
      <c r="B41" s="7"/>
      <c r="C41" s="7"/>
      <c r="D41" s="7"/>
      <c r="E41" s="7"/>
    </row>
    <row r="42">
      <c r="A42" s="30" t="s">
        <v>146</v>
      </c>
      <c r="C42" s="31" t="s">
        <v>147</v>
      </c>
      <c r="D42" s="32" t="s">
        <v>148</v>
      </c>
    </row>
    <row r="43">
      <c r="A43" s="33" t="s">
        <v>161</v>
      </c>
      <c r="C43" s="34" t="s">
        <v>151</v>
      </c>
      <c r="D43" s="32" t="s">
        <v>152</v>
      </c>
    </row>
  </sheetData>
  <mergeCells count="15">
    <mergeCell ref="D8:E8"/>
    <mergeCell ref="B31:E34"/>
    <mergeCell ref="B35:E36"/>
    <mergeCell ref="B37:E40"/>
    <mergeCell ref="A43:B43"/>
    <mergeCell ref="A42:B42"/>
    <mergeCell ref="D42:E42"/>
    <mergeCell ref="D43:E43"/>
    <mergeCell ref="D7:E7"/>
    <mergeCell ref="B5:E5"/>
    <mergeCell ref="B3:E3"/>
    <mergeCell ref="B1:E1"/>
    <mergeCell ref="B2:E2"/>
    <mergeCell ref="B4:E4"/>
    <mergeCell ref="B6:E6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0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107</v>
      </c>
    </row>
    <row r="2">
      <c r="A2" s="5"/>
      <c r="B2" s="5" t="s">
        <v>109</v>
      </c>
    </row>
    <row r="3">
      <c r="A3" s="5"/>
      <c r="B3" s="6" t="s">
        <v>110</v>
      </c>
    </row>
    <row r="4">
      <c r="A4" s="6"/>
      <c r="B4" s="6" t="s">
        <v>111</v>
      </c>
    </row>
    <row r="5">
      <c r="A5" s="6"/>
      <c r="B5" s="6" t="s">
        <v>155</v>
      </c>
    </row>
    <row r="6">
      <c r="A6" s="6"/>
      <c r="B6" s="6" t="s">
        <v>114</v>
      </c>
    </row>
    <row r="7">
      <c r="A7" s="7"/>
      <c r="B7" s="8"/>
      <c r="C7" s="9"/>
      <c r="D7" s="10" t="s">
        <v>116</v>
      </c>
      <c r="E7" s="11"/>
    </row>
    <row r="8">
      <c r="A8" s="12"/>
      <c r="B8" s="13" t="s">
        <v>119</v>
      </c>
      <c r="C8" s="14" t="s">
        <v>156</v>
      </c>
      <c r="D8" s="15" t="s">
        <v>157</v>
      </c>
      <c r="E8" s="11"/>
    </row>
    <row r="9">
      <c r="A9" s="16"/>
      <c r="B9" s="17" t="s">
        <v>127</v>
      </c>
      <c r="C9" s="18" t="s">
        <v>128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133</v>
      </c>
      <c r="D10" s="21">
        <f>IFERROR(__xludf.DUMMYFUNCTION("IMPORTRANGE(""https://docs.google.com/spreadsheets/d/1DKawIGeeUoPaX5OX7eZxAVs1_r7_3bmS-Cvpkw9cJJw/edit#gid"",""Form Responses 1!F56"")"),2.7777777777777777)</f>
        <v>2.777777778</v>
      </c>
      <c r="E10" s="23">
        <f t="shared" ref="E10:E20" si="1">D10/3</f>
        <v>0.9259259259</v>
      </c>
    </row>
    <row r="11">
      <c r="A11" s="16"/>
      <c r="B11" s="17">
        <v>2.0</v>
      </c>
      <c r="C11" s="24" t="s">
        <v>134</v>
      </c>
      <c r="D11" s="21">
        <f>IFERROR(__xludf.DUMMYFUNCTION("IMPORTRANGE(""https://docs.google.com/spreadsheets/d/1DKawIGeeUoPaX5OX7eZxAVs1_r7_3bmS-Cvpkw9cJJw/edit#gid"",""Form Responses 1!L56"")"),2.8333333333333335)</f>
        <v>2.833333333</v>
      </c>
      <c r="E11" s="23">
        <f t="shared" si="1"/>
        <v>0.9444444444</v>
      </c>
    </row>
    <row r="12">
      <c r="A12" s="16"/>
      <c r="B12" s="17">
        <v>3.0</v>
      </c>
      <c r="C12" s="24" t="s">
        <v>135</v>
      </c>
      <c r="D12" s="21">
        <f>IFERROR(__xludf.DUMMYFUNCTION("IMPORTRANGE(""https://docs.google.com/spreadsheets/d/1DKawIGeeUoPaX5OX7eZxAVs1_r7_3bmS-Cvpkw9cJJw/edit#gid"",""Form Responses 1!R56"")"),2.7735849056603774)</f>
        <v>2.773584906</v>
      </c>
      <c r="E12" s="23">
        <f t="shared" si="1"/>
        <v>0.9245283019</v>
      </c>
    </row>
    <row r="13">
      <c r="A13" s="16"/>
      <c r="B13" s="17">
        <v>4.0</v>
      </c>
      <c r="C13" s="24" t="s">
        <v>136</v>
      </c>
      <c r="D13" s="21">
        <f>IFERROR(__xludf.DUMMYFUNCTION("IMPORTRANGE(""https://docs.google.com/spreadsheets/d/1DKawIGeeUoPaX5OX7eZxAVs1_r7_3bmS-Cvpkw9cJJw/edit#gid"",""Form Responses 1!X56"")"),2.6792452830188678)</f>
        <v>2.679245283</v>
      </c>
      <c r="E13" s="23">
        <f t="shared" si="1"/>
        <v>0.893081761</v>
      </c>
    </row>
    <row r="14">
      <c r="A14" s="16"/>
      <c r="B14" s="17">
        <v>5.0</v>
      </c>
      <c r="C14" s="24" t="s">
        <v>137</v>
      </c>
      <c r="D14" s="21">
        <f>IFERROR(__xludf.DUMMYFUNCTION("IMPORTRANGE(""https://docs.google.com/spreadsheets/d/1DKawIGeeUoPaX5OX7eZxAVs1_r7_3bmS-Cvpkw9cJJw/edit#gid"",""Form Responses 1!AD56"")"),2.5555555555555554)</f>
        <v>2.555555556</v>
      </c>
      <c r="E14" s="23">
        <f t="shared" si="1"/>
        <v>0.8518518519</v>
      </c>
    </row>
    <row r="15">
      <c r="A15" s="16"/>
      <c r="B15" s="17">
        <v>6.0</v>
      </c>
      <c r="C15" s="24" t="s">
        <v>138</v>
      </c>
      <c r="D15" s="21">
        <f>IFERROR(__xludf.DUMMYFUNCTION("IMPORTRANGE(""https://docs.google.com/spreadsheets/d/1DKawIGeeUoPaX5OX7eZxAVs1_r7_3bmS-Cvpkw9cJJw/edit#gid"",""Form Responses 1!AJ56"")"),2.6296296296296298)</f>
        <v>2.62962963</v>
      </c>
      <c r="E15" s="23">
        <f t="shared" si="1"/>
        <v>0.8765432099</v>
      </c>
    </row>
    <row r="16">
      <c r="A16" s="16"/>
      <c r="B16" s="17">
        <v>7.0</v>
      </c>
      <c r="C16" s="24" t="s">
        <v>139</v>
      </c>
      <c r="D16" s="21">
        <f>IFERROR(__xludf.DUMMYFUNCTION("IMPORTRANGE(""https://docs.google.com/spreadsheets/d/1DKawIGeeUoPaX5OX7eZxAVs1_r7_3bmS-Cvpkw9cJJw/edit#gid"",""Form Responses 1!AP56"")"),2.7222222222222223)</f>
        <v>2.722222222</v>
      </c>
      <c r="E16" s="23">
        <f t="shared" si="1"/>
        <v>0.9074074074</v>
      </c>
    </row>
    <row r="17">
      <c r="A17" s="16"/>
      <c r="B17" s="17">
        <v>8.0</v>
      </c>
      <c r="C17" s="24" t="s">
        <v>140</v>
      </c>
      <c r="D17" s="21">
        <f>IFERROR(__xludf.DUMMYFUNCTION("IMPORTRANGE(""https://docs.google.com/spreadsheets/d/1DKawIGeeUoPaX5OX7eZxAVs1_r7_3bmS-Cvpkw9cJJw/edit#gid"",""Form Responses 1!AV56"")"),2.685185185185185)</f>
        <v>2.685185185</v>
      </c>
      <c r="E17" s="23">
        <f t="shared" si="1"/>
        <v>0.8950617284</v>
      </c>
    </row>
    <row r="18">
      <c r="A18" s="16"/>
      <c r="B18" s="17">
        <v>9.0</v>
      </c>
      <c r="C18" s="24" t="s">
        <v>141</v>
      </c>
      <c r="D18" s="21">
        <f>IFERROR(__xludf.DUMMYFUNCTION("IMPORTRANGE(""https://docs.google.com/spreadsheets/d/1DKawIGeeUoPaX5OX7eZxAVs1_r7_3bmS-Cvpkw9cJJw/edit#gid"",""Form Responses 1!BB56"")"),2.6296296296296298)</f>
        <v>2.62962963</v>
      </c>
      <c r="E18" s="23">
        <f t="shared" si="1"/>
        <v>0.8765432099</v>
      </c>
    </row>
    <row r="19">
      <c r="A19" s="16"/>
      <c r="B19" s="17">
        <v>10.0</v>
      </c>
      <c r="C19" s="24" t="s">
        <v>142</v>
      </c>
      <c r="D19" s="21">
        <f>IFERROR(__xludf.DUMMYFUNCTION("IMPORTRANGE(""https://docs.google.com/spreadsheets/d/1DKawIGeeUoPaX5OX7eZxAVs1_r7_3bmS-Cvpkw9cJJw/edit#gid"",""Form Responses 1!BH56"")"),2.7222222222222223)</f>
        <v>2.722222222</v>
      </c>
      <c r="E19" s="23">
        <f t="shared" si="1"/>
        <v>0.9074074074</v>
      </c>
    </row>
    <row r="20">
      <c r="A20" s="7"/>
      <c r="B20" s="25"/>
      <c r="C20" s="26" t="s">
        <v>143</v>
      </c>
      <c r="D20" s="27">
        <f>SUM(D10:D19)/10</f>
        <v>2.700838574</v>
      </c>
      <c r="E20" s="28">
        <f t="shared" si="1"/>
        <v>0.9002795248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9"/>
      <c r="B35" s="29" t="s">
        <v>144</v>
      </c>
    </row>
    <row r="36">
      <c r="A36" s="29"/>
    </row>
    <row r="37">
      <c r="A37" s="29"/>
      <c r="B37" s="29" t="s">
        <v>145</v>
      </c>
    </row>
    <row r="38">
      <c r="A38" s="29"/>
    </row>
    <row r="39">
      <c r="A39" s="29"/>
    </row>
    <row r="40">
      <c r="A40" s="29"/>
    </row>
    <row r="41">
      <c r="A41" s="7"/>
      <c r="B41" s="7"/>
      <c r="C41" s="7"/>
      <c r="D41" s="7"/>
      <c r="E41" s="7"/>
    </row>
    <row r="42">
      <c r="A42" s="30" t="s">
        <v>146</v>
      </c>
      <c r="C42" s="31" t="s">
        <v>147</v>
      </c>
      <c r="D42" s="32" t="s">
        <v>148</v>
      </c>
    </row>
    <row r="43">
      <c r="A43" s="33" t="s">
        <v>160</v>
      </c>
      <c r="C43" s="34" t="s">
        <v>151</v>
      </c>
      <c r="D43" s="32" t="s">
        <v>152</v>
      </c>
    </row>
  </sheetData>
  <mergeCells count="15">
    <mergeCell ref="D8:E8"/>
    <mergeCell ref="D7:E7"/>
    <mergeCell ref="B3:E3"/>
    <mergeCell ref="B1:E1"/>
    <mergeCell ref="B2:E2"/>
    <mergeCell ref="B4:E4"/>
    <mergeCell ref="B6:E6"/>
    <mergeCell ref="B5:E5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0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107</v>
      </c>
    </row>
    <row r="2">
      <c r="A2" s="5"/>
      <c r="B2" s="5" t="s">
        <v>109</v>
      </c>
    </row>
    <row r="3">
      <c r="A3" s="5"/>
      <c r="B3" s="6" t="s">
        <v>110</v>
      </c>
    </row>
    <row r="4">
      <c r="A4" s="6"/>
      <c r="B4" s="6" t="s">
        <v>111</v>
      </c>
    </row>
    <row r="5">
      <c r="A5" s="6"/>
      <c r="B5" s="6" t="s">
        <v>155</v>
      </c>
    </row>
    <row r="6">
      <c r="A6" s="6"/>
      <c r="B6" s="6" t="s">
        <v>114</v>
      </c>
    </row>
    <row r="7">
      <c r="A7" s="7"/>
      <c r="B7" s="8"/>
      <c r="C7" s="9"/>
      <c r="D7" s="10" t="s">
        <v>116</v>
      </c>
      <c r="E7" s="11"/>
    </row>
    <row r="8">
      <c r="A8" s="12"/>
      <c r="B8" s="13" t="s">
        <v>119</v>
      </c>
      <c r="C8" s="14" t="s">
        <v>158</v>
      </c>
      <c r="D8" s="15" t="s">
        <v>159</v>
      </c>
      <c r="E8" s="11"/>
    </row>
    <row r="9">
      <c r="A9" s="16"/>
      <c r="B9" s="17" t="s">
        <v>127</v>
      </c>
      <c r="C9" s="18" t="s">
        <v>128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133</v>
      </c>
      <c r="D10" s="21">
        <f>IFERROR(__xludf.DUMMYFUNCTION("IMPORTRANGE(""https://docs.google.com/spreadsheets/d/1DKawIGeeUoPaX5OX7eZxAVs1_r7_3bmS-Cvpkw9cJJw/edit#gid"",""Form Responses 1!G56"")"),2.6296296296296298)</f>
        <v>2.62962963</v>
      </c>
      <c r="E10" s="23">
        <f t="shared" ref="E10:E20" si="1">D10/3</f>
        <v>0.8765432099</v>
      </c>
    </row>
    <row r="11">
      <c r="A11" s="16"/>
      <c r="B11" s="17">
        <v>2.0</v>
      </c>
      <c r="C11" s="24" t="s">
        <v>134</v>
      </c>
      <c r="D11" s="21">
        <f>IFERROR(__xludf.DUMMYFUNCTION("IMPORTRANGE(""https://docs.google.com/spreadsheets/d/1DKawIGeeUoPaX5OX7eZxAVs1_r7_3bmS-Cvpkw9cJJw/edit#gid"",""Form Responses 1!M56"")"),2.7777777777777777)</f>
        <v>2.777777778</v>
      </c>
      <c r="E11" s="23">
        <f t="shared" si="1"/>
        <v>0.9259259259</v>
      </c>
    </row>
    <row r="12">
      <c r="A12" s="16"/>
      <c r="B12" s="17">
        <v>3.0</v>
      </c>
      <c r="C12" s="24" t="s">
        <v>135</v>
      </c>
      <c r="D12" s="21">
        <f>IFERROR(__xludf.DUMMYFUNCTION("IMPORTRANGE(""https://docs.google.com/spreadsheets/d/1DKawIGeeUoPaX5OX7eZxAVs1_r7_3bmS-Cvpkw9cJJw/edit#gid"",""Form Responses 1!S56"")"),2.5925925925925926)</f>
        <v>2.592592593</v>
      </c>
      <c r="E12" s="23">
        <f t="shared" si="1"/>
        <v>0.8641975309</v>
      </c>
    </row>
    <row r="13">
      <c r="A13" s="16"/>
      <c r="B13" s="17">
        <v>4.0</v>
      </c>
      <c r="C13" s="24" t="s">
        <v>136</v>
      </c>
      <c r="D13" s="21">
        <f>IFERROR(__xludf.DUMMYFUNCTION("IMPORTRANGE(""https://docs.google.com/spreadsheets/d/1DKawIGeeUoPaX5OX7eZxAVs1_r7_3bmS-Cvpkw9cJJw/edit#gid"",""Form Responses 1!Y56"")"),2.685185185185185)</f>
        <v>2.685185185</v>
      </c>
      <c r="E13" s="23">
        <f t="shared" si="1"/>
        <v>0.8950617284</v>
      </c>
    </row>
    <row r="14">
      <c r="A14" s="16"/>
      <c r="B14" s="17">
        <v>5.0</v>
      </c>
      <c r="C14" s="24" t="s">
        <v>137</v>
      </c>
      <c r="D14" s="21">
        <f>IFERROR(__xludf.DUMMYFUNCTION("IMPORTRANGE(""https://docs.google.com/spreadsheets/d/1DKawIGeeUoPaX5OX7eZxAVs1_r7_3bmS-Cvpkw9cJJw/edit#gid"",""Form Responses 1!AE56"")"),2.759259259259259)</f>
        <v>2.759259259</v>
      </c>
      <c r="E14" s="23">
        <f t="shared" si="1"/>
        <v>0.9197530864</v>
      </c>
    </row>
    <row r="15">
      <c r="A15" s="16"/>
      <c r="B15" s="17">
        <v>6.0</v>
      </c>
      <c r="C15" s="24" t="s">
        <v>138</v>
      </c>
      <c r="D15" s="21">
        <f>IFERROR(__xludf.DUMMYFUNCTION("IMPORTRANGE(""https://docs.google.com/spreadsheets/d/1DKawIGeeUoPaX5OX7eZxAVs1_r7_3bmS-Cvpkw9cJJw/edit#gid"",""Form Responses 1!AK56"")"),2.685185185185185)</f>
        <v>2.685185185</v>
      </c>
      <c r="E15" s="23">
        <f t="shared" si="1"/>
        <v>0.8950617284</v>
      </c>
    </row>
    <row r="16">
      <c r="A16" s="16"/>
      <c r="B16" s="17">
        <v>7.0</v>
      </c>
      <c r="C16" s="24" t="s">
        <v>139</v>
      </c>
      <c r="D16" s="21">
        <f>IFERROR(__xludf.DUMMYFUNCTION("IMPORTRANGE(""https://docs.google.com/spreadsheets/d/1DKawIGeeUoPaX5OX7eZxAVs1_r7_3bmS-Cvpkw9cJJw/edit#gid"",""Form Responses 1!AQ56"")"),2.611111111111111)</f>
        <v>2.611111111</v>
      </c>
      <c r="E16" s="23">
        <f t="shared" si="1"/>
        <v>0.8703703704</v>
      </c>
    </row>
    <row r="17">
      <c r="A17" s="16"/>
      <c r="B17" s="17">
        <v>8.0</v>
      </c>
      <c r="C17" s="24" t="s">
        <v>140</v>
      </c>
      <c r="D17" s="21">
        <f>IFERROR(__xludf.DUMMYFUNCTION("IMPORTRANGE(""https://docs.google.com/spreadsheets/d/1DKawIGeeUoPaX5OX7eZxAVs1_r7_3bmS-Cvpkw9cJJw/edit#gid"",""Form Responses 1!AW56"")"),2.759259259259259)</f>
        <v>2.759259259</v>
      </c>
      <c r="E17" s="23">
        <f t="shared" si="1"/>
        <v>0.9197530864</v>
      </c>
    </row>
    <row r="18">
      <c r="A18" s="16"/>
      <c r="B18" s="17">
        <v>9.0</v>
      </c>
      <c r="C18" s="24" t="s">
        <v>141</v>
      </c>
      <c r="D18" s="21">
        <f>IFERROR(__xludf.DUMMYFUNCTION("IMPORTRANGE(""https://docs.google.com/spreadsheets/d/1DKawIGeeUoPaX5OX7eZxAVs1_r7_3bmS-Cvpkw9cJJw/edit#gid"",""Form Responses 1!BC56"")"),2.7222222222222223)</f>
        <v>2.722222222</v>
      </c>
      <c r="E18" s="23">
        <f t="shared" si="1"/>
        <v>0.9074074074</v>
      </c>
    </row>
    <row r="19">
      <c r="A19" s="16"/>
      <c r="B19" s="17">
        <v>10.0</v>
      </c>
      <c r="C19" s="24" t="s">
        <v>142</v>
      </c>
      <c r="D19" s="21">
        <f>IFERROR(__xludf.DUMMYFUNCTION("IMPORTRANGE(""https://docs.google.com/spreadsheets/d/1DKawIGeeUoPaX5OX7eZxAVs1_r7_3bmS-Cvpkw9cJJw/edit#gid"",""Form Responses 1!BI56"")"),2.6666666666666665)</f>
        <v>2.666666667</v>
      </c>
      <c r="E19" s="23">
        <f t="shared" si="1"/>
        <v>0.8888888889</v>
      </c>
    </row>
    <row r="20">
      <c r="A20" s="7"/>
      <c r="B20" s="25"/>
      <c r="C20" s="26" t="s">
        <v>143</v>
      </c>
      <c r="D20" s="27">
        <f>SUM(D10:D19)/10</f>
        <v>2.688888889</v>
      </c>
      <c r="E20" s="28">
        <f t="shared" si="1"/>
        <v>0.8962962963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9"/>
      <c r="B35" s="29" t="s">
        <v>144</v>
      </c>
    </row>
    <row r="36">
      <c r="A36" s="29"/>
    </row>
    <row r="37">
      <c r="A37" s="29"/>
      <c r="B37" s="29" t="s">
        <v>145</v>
      </c>
    </row>
    <row r="38">
      <c r="A38" s="29"/>
    </row>
    <row r="39">
      <c r="A39" s="29"/>
    </row>
    <row r="40">
      <c r="A40" s="29"/>
    </row>
    <row r="41">
      <c r="A41" s="7"/>
      <c r="B41" s="7"/>
      <c r="C41" s="7"/>
      <c r="D41" s="7"/>
      <c r="E41" s="7"/>
    </row>
    <row r="42">
      <c r="A42" s="30" t="s">
        <v>146</v>
      </c>
      <c r="C42" s="31" t="s">
        <v>147</v>
      </c>
      <c r="D42" s="32" t="s">
        <v>148</v>
      </c>
    </row>
    <row r="43">
      <c r="A43" s="33" t="s">
        <v>162</v>
      </c>
      <c r="C43" s="34" t="s">
        <v>151</v>
      </c>
      <c r="D43" s="32" t="s">
        <v>152</v>
      </c>
    </row>
  </sheetData>
  <mergeCells count="15">
    <mergeCell ref="D8:E8"/>
    <mergeCell ref="B31:E34"/>
    <mergeCell ref="B35:E36"/>
    <mergeCell ref="B37:E40"/>
    <mergeCell ref="A43:B43"/>
    <mergeCell ref="A42:B42"/>
    <mergeCell ref="D42:E42"/>
    <mergeCell ref="D43:E43"/>
    <mergeCell ref="D7:E7"/>
    <mergeCell ref="B3:E3"/>
    <mergeCell ref="B1:E1"/>
    <mergeCell ref="B2:E2"/>
    <mergeCell ref="B4:E4"/>
    <mergeCell ref="B6:E6"/>
    <mergeCell ref="B5:E5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0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107</v>
      </c>
    </row>
    <row r="2">
      <c r="A2" s="5"/>
      <c r="B2" s="5" t="s">
        <v>109</v>
      </c>
    </row>
    <row r="3">
      <c r="A3" s="5"/>
      <c r="B3" s="6" t="s">
        <v>110</v>
      </c>
    </row>
    <row r="4">
      <c r="A4" s="6"/>
      <c r="B4" s="6" t="s">
        <v>111</v>
      </c>
    </row>
    <row r="5">
      <c r="A5" s="6"/>
      <c r="B5" s="6" t="s">
        <v>155</v>
      </c>
    </row>
    <row r="6">
      <c r="A6" s="6"/>
      <c r="B6" s="6" t="s">
        <v>114</v>
      </c>
    </row>
    <row r="7">
      <c r="A7" s="7"/>
      <c r="B7" s="8"/>
      <c r="C7" s="9"/>
      <c r="D7" s="10" t="s">
        <v>116</v>
      </c>
      <c r="E7" s="11"/>
    </row>
    <row r="8">
      <c r="A8" s="12"/>
      <c r="B8" s="13" t="s">
        <v>119</v>
      </c>
      <c r="C8" s="14" t="s">
        <v>163</v>
      </c>
      <c r="D8" s="15" t="s">
        <v>164</v>
      </c>
      <c r="E8" s="11"/>
    </row>
    <row r="9">
      <c r="A9" s="16"/>
      <c r="B9" s="17" t="s">
        <v>127</v>
      </c>
      <c r="C9" s="18" t="s">
        <v>128</v>
      </c>
      <c r="D9" s="19" t="s">
        <v>130</v>
      </c>
      <c r="E9" s="19" t="s">
        <v>131</v>
      </c>
    </row>
    <row r="10">
      <c r="A10" s="16"/>
      <c r="B10" s="17">
        <v>1.0</v>
      </c>
      <c r="C10" s="20" t="s">
        <v>133</v>
      </c>
      <c r="D10" s="21">
        <f>IFERROR(__xludf.DUMMYFUNCTION("IMPORTRANGE(""https://docs.google.com/spreadsheets/d/1DKawIGeeUoPaX5OX7eZxAVs1_r7_3bmS-Cvpkw9cJJw/edit#gid"",""Form Responses 1!H56"")"),2.6481481481481484)</f>
        <v>2.648148148</v>
      </c>
      <c r="E10" s="23">
        <f t="shared" ref="E10:E20" si="1">D10/3</f>
        <v>0.8827160494</v>
      </c>
    </row>
    <row r="11">
      <c r="A11" s="16"/>
      <c r="B11" s="17">
        <v>2.0</v>
      </c>
      <c r="C11" s="24" t="s">
        <v>134</v>
      </c>
      <c r="D11" s="21">
        <f>IFERROR(__xludf.DUMMYFUNCTION("IMPORTRANGE(""https://docs.google.com/spreadsheets/d/1DKawIGeeUoPaX5OX7eZxAVs1_r7_3bmS-Cvpkw9cJJw/edit#gid"",""Form Responses 1!N56"")"),2.814814814814815)</f>
        <v>2.814814815</v>
      </c>
      <c r="E11" s="23">
        <f t="shared" si="1"/>
        <v>0.9382716049</v>
      </c>
    </row>
    <row r="12">
      <c r="A12" s="16"/>
      <c r="B12" s="17">
        <v>3.0</v>
      </c>
      <c r="C12" s="24" t="s">
        <v>135</v>
      </c>
      <c r="D12" s="21">
        <f>IFERROR(__xludf.DUMMYFUNCTION("IMPORTRANGE(""https://docs.google.com/spreadsheets/d/1DKawIGeeUoPaX5OX7eZxAVs1_r7_3bmS-Cvpkw9cJJw/edit#gid"",""Form Responses 1!T56"")"),2.6296296296296298)</f>
        <v>2.62962963</v>
      </c>
      <c r="E12" s="23">
        <f t="shared" si="1"/>
        <v>0.8765432099</v>
      </c>
    </row>
    <row r="13">
      <c r="A13" s="16"/>
      <c r="B13" s="17">
        <v>4.0</v>
      </c>
      <c r="C13" s="24" t="s">
        <v>136</v>
      </c>
      <c r="D13" s="21">
        <f>IFERROR(__xludf.DUMMYFUNCTION("IMPORTRANGE(""https://docs.google.com/spreadsheets/d/1DKawIGeeUoPaX5OX7eZxAVs1_r7_3bmS-Cvpkw9cJJw/edit#gid"",""Form Responses 1!Z56"")"),2.7222222222222223)</f>
        <v>2.722222222</v>
      </c>
      <c r="E13" s="23">
        <f t="shared" si="1"/>
        <v>0.9074074074</v>
      </c>
    </row>
    <row r="14">
      <c r="A14" s="16"/>
      <c r="B14" s="17">
        <v>5.0</v>
      </c>
      <c r="C14" s="24" t="s">
        <v>137</v>
      </c>
      <c r="D14" s="21">
        <f>IFERROR(__xludf.DUMMYFUNCTION("IMPORTRANGE(""https://docs.google.com/spreadsheets/d/1DKawIGeeUoPaX5OX7eZxAVs1_r7_3bmS-Cvpkw9cJJw/edit#gid"",""Form Responses 1!AF56"")"),2.685185185185185)</f>
        <v>2.685185185</v>
      </c>
      <c r="E14" s="23">
        <f t="shared" si="1"/>
        <v>0.8950617284</v>
      </c>
    </row>
    <row r="15">
      <c r="A15" s="16"/>
      <c r="B15" s="17">
        <v>6.0</v>
      </c>
      <c r="C15" s="24" t="s">
        <v>138</v>
      </c>
      <c r="D15" s="21">
        <f>IFERROR(__xludf.DUMMYFUNCTION("IMPORTRANGE(""https://docs.google.com/spreadsheets/d/1DKawIGeeUoPaX5OX7eZxAVs1_r7_3bmS-Cvpkw9cJJw/edit#gid"",""Form Responses 1!AL56"")"),2.5555555555555554)</f>
        <v>2.555555556</v>
      </c>
      <c r="E15" s="23">
        <f t="shared" si="1"/>
        <v>0.8518518519</v>
      </c>
    </row>
    <row r="16">
      <c r="A16" s="16"/>
      <c r="B16" s="17">
        <v>7.0</v>
      </c>
      <c r="C16" s="24" t="s">
        <v>139</v>
      </c>
      <c r="D16" s="21">
        <f>IFERROR(__xludf.DUMMYFUNCTION("IMPORTRANGE(""https://docs.google.com/spreadsheets/d/1DKawIGeeUoPaX5OX7eZxAVs1_r7_3bmS-Cvpkw9cJJw/edit#gid"",""Form Responses 1!AR56"")"),2.6666666666666665)</f>
        <v>2.666666667</v>
      </c>
      <c r="E16" s="23">
        <f t="shared" si="1"/>
        <v>0.8888888889</v>
      </c>
    </row>
    <row r="17">
      <c r="A17" s="16"/>
      <c r="B17" s="17">
        <v>8.0</v>
      </c>
      <c r="C17" s="24" t="s">
        <v>140</v>
      </c>
      <c r="D17" s="21">
        <f>IFERROR(__xludf.DUMMYFUNCTION("IMPORTRANGE(""https://docs.google.com/spreadsheets/d/1DKawIGeeUoPaX5OX7eZxAVs1_r7_3bmS-Cvpkw9cJJw/edit#gid"",""Form Responses 1!AX56"")"),2.740740740740741)</f>
        <v>2.740740741</v>
      </c>
      <c r="E17" s="23">
        <f t="shared" si="1"/>
        <v>0.9135802469</v>
      </c>
    </row>
    <row r="18">
      <c r="A18" s="16"/>
      <c r="B18" s="17">
        <v>9.0</v>
      </c>
      <c r="C18" s="24" t="s">
        <v>141</v>
      </c>
      <c r="D18" s="21">
        <f>IFERROR(__xludf.DUMMYFUNCTION("IMPORTRANGE(""https://docs.google.com/spreadsheets/d/1DKawIGeeUoPaX5OX7eZxAVs1_r7_3bmS-Cvpkw9cJJw/edit#gid"",""Form Responses 1!BD56"")"),2.611111111111111)</f>
        <v>2.611111111</v>
      </c>
      <c r="E18" s="23">
        <f t="shared" si="1"/>
        <v>0.8703703704</v>
      </c>
    </row>
    <row r="19">
      <c r="A19" s="16"/>
      <c r="B19" s="17">
        <v>10.0</v>
      </c>
      <c r="C19" s="24" t="s">
        <v>142</v>
      </c>
      <c r="D19" s="21">
        <f>IFERROR(__xludf.DUMMYFUNCTION("IMPORTRANGE(""https://docs.google.com/spreadsheets/d/1DKawIGeeUoPaX5OX7eZxAVs1_r7_3bmS-Cvpkw9cJJw/edit#gid"",""Form Responses 1!BJ56"")"),2.5185185185185186)</f>
        <v>2.518518519</v>
      </c>
      <c r="E19" s="23">
        <f t="shared" si="1"/>
        <v>0.8395061728</v>
      </c>
    </row>
    <row r="20">
      <c r="A20" s="7"/>
      <c r="B20" s="25"/>
      <c r="C20" s="26" t="s">
        <v>143</v>
      </c>
      <c r="D20" s="27">
        <f>SUM(D10:D19)/10</f>
        <v>2.659259259</v>
      </c>
      <c r="E20" s="28">
        <f t="shared" si="1"/>
        <v>0.8864197531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9"/>
      <c r="B35" s="29" t="s">
        <v>144</v>
      </c>
    </row>
    <row r="36">
      <c r="A36" s="29"/>
    </row>
    <row r="37">
      <c r="A37" s="29"/>
      <c r="B37" s="29" t="s">
        <v>145</v>
      </c>
    </row>
    <row r="38">
      <c r="A38" s="29"/>
    </row>
    <row r="39">
      <c r="A39" s="29"/>
    </row>
    <row r="40">
      <c r="A40" s="29"/>
    </row>
    <row r="41">
      <c r="A41" s="7"/>
      <c r="B41" s="7"/>
      <c r="C41" s="7"/>
      <c r="D41" s="7"/>
      <c r="E41" s="7"/>
    </row>
    <row r="42">
      <c r="A42" s="30" t="s">
        <v>146</v>
      </c>
      <c r="C42" s="31" t="s">
        <v>147</v>
      </c>
      <c r="D42" s="32" t="s">
        <v>148</v>
      </c>
    </row>
    <row r="43">
      <c r="A43" s="33" t="s">
        <v>165</v>
      </c>
      <c r="C43" s="34" t="s">
        <v>151</v>
      </c>
      <c r="D43" s="32" t="s">
        <v>152</v>
      </c>
    </row>
  </sheetData>
  <mergeCells count="15">
    <mergeCell ref="D8:E8"/>
    <mergeCell ref="D7:E7"/>
    <mergeCell ref="B3:E3"/>
    <mergeCell ref="B1:E1"/>
    <mergeCell ref="B2:E2"/>
    <mergeCell ref="B4:E4"/>
    <mergeCell ref="B6:E6"/>
    <mergeCell ref="B5:E5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