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4055" windowHeight="7365"/>
  </bookViews>
  <sheets>
    <sheet name="Form Responses 1" sheetId="1" r:id="rId1"/>
    <sheet name="psoc" sheetId="2" r:id="rId2"/>
    <sheet name="hvdc" sheetId="3" r:id="rId3"/>
    <sheet name=" emd" sheetId="4" r:id="rId4"/>
    <sheet name="cs-ii" sheetId="5" r:id="rId5"/>
    <sheet name="REESS" sheetId="6" r:id="rId6"/>
  </sheets>
  <calcPr calcId="144525"/>
</workbook>
</file>

<file path=xl/calcChain.xml><?xml version="1.0" encoding="utf-8"?>
<calcChain xmlns="http://schemas.openxmlformats.org/spreadsheetml/2006/main">
  <c r="AZ70" i="1" l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D18" i="6"/>
  <c r="D16" i="6"/>
  <c r="D14" i="6"/>
  <c r="D12" i="6"/>
  <c r="D10" i="6"/>
  <c r="D19" i="5"/>
  <c r="D17" i="5"/>
  <c r="D15" i="5"/>
  <c r="D13" i="5"/>
  <c r="D11" i="5"/>
  <c r="D18" i="4"/>
  <c r="D16" i="4"/>
  <c r="D14" i="4"/>
  <c r="D12" i="4"/>
  <c r="D10" i="4"/>
  <c r="D19" i="3"/>
  <c r="D17" i="3"/>
  <c r="D15" i="3"/>
  <c r="D13" i="3"/>
  <c r="D11" i="3"/>
  <c r="D18" i="2"/>
  <c r="D16" i="2"/>
  <c r="D14" i="2"/>
  <c r="D12" i="2"/>
  <c r="D10" i="2"/>
  <c r="D19" i="6"/>
  <c r="D15" i="6"/>
  <c r="D13" i="6"/>
  <c r="D11" i="6"/>
  <c r="D18" i="5"/>
  <c r="D14" i="5"/>
  <c r="D12" i="5"/>
  <c r="D19" i="4"/>
  <c r="D17" i="4"/>
  <c r="D13" i="4"/>
  <c r="D16" i="3"/>
  <c r="D12" i="3"/>
  <c r="D19" i="2"/>
  <c r="D15" i="2"/>
  <c r="D11" i="2"/>
  <c r="D17" i="6"/>
  <c r="D16" i="5"/>
  <c r="D10" i="5"/>
  <c r="D15" i="4"/>
  <c r="D11" i="4"/>
  <c r="D18" i="3"/>
  <c r="D14" i="3"/>
  <c r="D10" i="3"/>
  <c r="D17" i="2"/>
  <c r="D13" i="2"/>
  <c r="E13" i="2" l="1"/>
  <c r="E17" i="2"/>
  <c r="D20" i="3"/>
  <c r="E20" i="3" s="1"/>
  <c r="E10" i="3"/>
  <c r="E14" i="3"/>
  <c r="E18" i="3"/>
  <c r="E11" i="4"/>
  <c r="E15" i="4"/>
  <c r="D20" i="5"/>
  <c r="E20" i="5" s="1"/>
  <c r="E10" i="5"/>
  <c r="E16" i="5"/>
  <c r="E17" i="6"/>
  <c r="E11" i="2"/>
  <c r="E15" i="2"/>
  <c r="E19" i="2"/>
  <c r="E12" i="3"/>
  <c r="E16" i="3"/>
  <c r="E13" i="4"/>
  <c r="E17" i="4"/>
  <c r="E19" i="4"/>
  <c r="E12" i="5"/>
  <c r="E14" i="5"/>
  <c r="E18" i="5"/>
  <c r="E11" i="6"/>
  <c r="E13" i="6"/>
  <c r="E15" i="6"/>
  <c r="E19" i="6"/>
  <c r="D20" i="2"/>
  <c r="E20" i="2" s="1"/>
  <c r="E10" i="2"/>
  <c r="E12" i="2"/>
  <c r="E14" i="2"/>
  <c r="E16" i="2"/>
  <c r="E18" i="2"/>
  <c r="E11" i="3"/>
  <c r="E13" i="3"/>
  <c r="E15" i="3"/>
  <c r="E17" i="3"/>
  <c r="E19" i="3"/>
  <c r="D20" i="4"/>
  <c r="E20" i="4" s="1"/>
  <c r="E10" i="4"/>
  <c r="E12" i="4"/>
  <c r="E14" i="4"/>
  <c r="E16" i="4"/>
  <c r="E18" i="4"/>
  <c r="E11" i="5"/>
  <c r="E13" i="5"/>
  <c r="E15" i="5"/>
  <c r="E17" i="5"/>
  <c r="E19" i="5"/>
  <c r="D20" i="6"/>
  <c r="E20" i="6" s="1"/>
  <c r="E10" i="6"/>
  <c r="E12" i="6"/>
  <c r="E14" i="6"/>
  <c r="E16" i="6"/>
  <c r="E18" i="6"/>
</calcChain>
</file>

<file path=xl/sharedStrings.xml><?xml version="1.0" encoding="utf-8"?>
<sst xmlns="http://schemas.openxmlformats.org/spreadsheetml/2006/main" count="291" uniqueCount="169">
  <si>
    <t>Timestamp</t>
  </si>
  <si>
    <t>Email Address</t>
  </si>
  <si>
    <t>1] Teaching Skill and methodology. [Ms. S. N. Gupta(PSOC)]</t>
  </si>
  <si>
    <t>1] Teaching Skill and methodology. [Mr. A. A. Ray (HVDC)]</t>
  </si>
  <si>
    <t>1] Teaching Skill and methodology. [Ms. M. P. Kulkarni (EMD)]</t>
  </si>
  <si>
    <t>1] Teaching Skill and methodology. [Ms. A. A. Tadkod (CS-II)]</t>
  </si>
  <si>
    <t>1] Teaching Skill and methodology. [Ms. A. D. Jadhav (REESS)]</t>
  </si>
  <si>
    <t>2] Conducts Classes Regularly and on time * [Ms. S. N. Gupta(PSOC)]</t>
  </si>
  <si>
    <t>2] Conducts Classes Regularly and on time * [Mr. A. A. Ray (HVDC)]</t>
  </si>
  <si>
    <t>2] Conducts Classes Regularly and on time * [Ms. M. P. Kulkarni (EMD)]</t>
  </si>
  <si>
    <t>2] Conducts Classes Regularly and on time * [Ms. A. A. Tadkod (CS-II)]</t>
  </si>
  <si>
    <t>2] Conducts Classes Regularly and on time * [Ms. A. D. Jadhav (REESS)]</t>
  </si>
  <si>
    <t>3] Completes syllabus [Ms. S. N. Gupta(PSOC)]</t>
  </si>
  <si>
    <t>3] Completes syllabus [Mr. A. A. Ray (HVDC)]</t>
  </si>
  <si>
    <t>3] Completes syllabus [Ms. M. P. Kulkarni (EMD)]</t>
  </si>
  <si>
    <t>3] Completes syllabus [Ms. A. A. Tadkod (CS-II)]</t>
  </si>
  <si>
    <t>3] Completes syllabus [Ms. A. D. Jadhav (REESS)]</t>
  </si>
  <si>
    <t>4] Use of various teaching aids ( Blackboard, Projector, Videos etc) [Ms. S. N. Gupta(PSOC)]</t>
  </si>
  <si>
    <t>4] Use of various teaching aids ( Blackboard, Projector, Videos etc) [Mr. A. A. Ray (HVDC)]</t>
  </si>
  <si>
    <t>4] Use of various teaching aids ( Blackboard, Projector, Videos etc) [Ms. M. P. Kulkarni (EMD)]</t>
  </si>
  <si>
    <t>4] Use of various teaching aids ( Blackboard, Projector, Videos etc) [Ms. A. A. Tadkod (CS-II)]</t>
  </si>
  <si>
    <t>4] Use of various teaching aids ( Blackboard, Projector, Videos etc) [Ms. A. D. Jadhav (REESS)]</t>
  </si>
  <si>
    <t>5] Makes Class interactive through question and answer sessions [Ms. S. N. Gupta(PSOC)]</t>
  </si>
  <si>
    <t>5] Makes Class interactive through question and answer sessions [Mr. A. A. Ray (HVDC)]</t>
  </si>
  <si>
    <t>5] Makes Class interactive through question and answer sessions [Ms. M. P. Kulkarni (EMD)]</t>
  </si>
  <si>
    <t>5] Makes Class interactive through question and answer sessions [Ms. A. A. Tadkod (CS-II)]</t>
  </si>
  <si>
    <t>5] Makes Class interactive through question and answer sessions [Ms. A. D. Jadhav (REESS)]</t>
  </si>
  <si>
    <t>6] Provides helpful comments on University papers and exams  [Ms. S. N. Gupta(PSOC)]</t>
  </si>
  <si>
    <t>6] Provides helpful comments on University papers and exams  [Mr. A. A. Ray (HVDC)]</t>
  </si>
  <si>
    <t>6] Provides helpful comments on University papers and exams  [Ms. M. P. Kulkarni (EMD)]</t>
  </si>
  <si>
    <t>6] Provides helpful comments on University papers and exams  [Ms. A. A. Tadkod (CS-II)]</t>
  </si>
  <si>
    <t>6] Provides helpful comments on University papers and exams  [Ms. A. D. Jadhav (REESS)]</t>
  </si>
  <si>
    <t>7] Command on Communication and audibility  [Ms. S. N. Gupta(PSOC)]</t>
  </si>
  <si>
    <t>7] Command on Communication and audibility  [Mr. A. A. Ray (HVDC)]</t>
  </si>
  <si>
    <t>7] Command on Communication and audibility  [Ms. M. P. Kulkarni (EMD)]</t>
  </si>
  <si>
    <t>7] Command on Communication and audibility  [Ms. A. A. Tadkod (CS-II)]</t>
  </si>
  <si>
    <t>7] Command on Communication and audibility  [Ms. A. D. Jadhav (REESS)]</t>
  </si>
  <si>
    <t>8] Motivates students for learning the subject [Ms. S. N. Gupta(PSOC)]</t>
  </si>
  <si>
    <t>8] Motivates students for learning the subject [Mr. A. A. Ray (HVDC)]</t>
  </si>
  <si>
    <t>8] Motivates students for learning the subject [Ms. M. P. Kulkarni (EMD)]</t>
  </si>
  <si>
    <t>8] Motivates students for learning the subject [Ms. A. A. Tadkod (CS-II)]</t>
  </si>
  <si>
    <t>8] Motivates students for learning the subject [Ms. A. D. Jadhav (REESS)]</t>
  </si>
  <si>
    <t>9] Shares Reference and Study material  [Ms. S. N. Gupta(PSOC)]</t>
  </si>
  <si>
    <t>9] Shares Reference and Study material  [Mr. A. A. Ray (HVDC)]</t>
  </si>
  <si>
    <t>9] Shares Reference and Study material  [Ms. M. P. Kulkarni (EMD)]</t>
  </si>
  <si>
    <t>9] Shares Reference and Study material  [Ms. A. A. Tadkod (CS-II)]</t>
  </si>
  <si>
    <t>9] Shares Reference and Study material  [Ms. A. D. Jadhav (REESS)]</t>
  </si>
  <si>
    <t>10] Maintains Discipline and order of the Class [Ms. S. N. Gupta(PSOC)]</t>
  </si>
  <si>
    <t>10] Maintains Discipline and order of the Class [Mr. A. A. Ray (HVDC)]</t>
  </si>
  <si>
    <t>10] Maintains Discipline and order of the Class [Ms. M. P. Kulkarni (EMD)]</t>
  </si>
  <si>
    <t>10] Maintains Discipline and order of the Class [Ms. A. A. Tadkod (CS-II)]</t>
  </si>
  <si>
    <t>10] Maintains Discipline and order of the Class [Ms. A. D. Jadhav (REESS)]</t>
  </si>
  <si>
    <t>phirkeyougal@gmail.com</t>
  </si>
  <si>
    <t>bandepranil123@gmail.com</t>
  </si>
  <si>
    <t>sumeetthakur05@gmail.com</t>
  </si>
  <si>
    <t>pranavzambre1@gmail.com</t>
  </si>
  <si>
    <t>rakeshkedar99@gmail.com</t>
  </si>
  <si>
    <t>dhanashreeshinde369@gmail.com</t>
  </si>
  <si>
    <t>pvchahande98@gmail.com</t>
  </si>
  <si>
    <t>pranitdubal5@gmail.com</t>
  </si>
  <si>
    <t>rohinijuwar1997@gmail.com</t>
  </si>
  <si>
    <t>3, 2</t>
  </si>
  <si>
    <t>pritishkadam7@gmail.com</t>
  </si>
  <si>
    <t>sbudhe97@gmail.com</t>
  </si>
  <si>
    <t>kadamkomal680@gmail.com</t>
  </si>
  <si>
    <t>shubhashishmayekar40@gmail.com</t>
  </si>
  <si>
    <t>ajitkamadi@gmail.com</t>
  </si>
  <si>
    <t>omuparab@gmail.com</t>
  </si>
  <si>
    <t>rohanbhosale1397.rb@gmail.com</t>
  </si>
  <si>
    <t>vidangadivadar95@gmail.com</t>
  </si>
  <si>
    <t>kchinmay1998@gmail.com</t>
  </si>
  <si>
    <t>priyankakadam837@gmail.com</t>
  </si>
  <si>
    <t>mayurkumavat99@gmail.com</t>
  </si>
  <si>
    <t>dhanawademegha007@gmail.com</t>
  </si>
  <si>
    <t>aditichougale2497@gmail.com</t>
  </si>
  <si>
    <t>krutikalata97@gmail.com</t>
  </si>
  <si>
    <t>surajalhat44@gmail.com</t>
  </si>
  <si>
    <t>ninaadsinalkar20@gmail.com</t>
  </si>
  <si>
    <t>vemula.srikanth.sri@gmail.com</t>
  </si>
  <si>
    <t>prajaktagadekar8@gmail.com</t>
  </si>
  <si>
    <t>tejal.hadawale21@gmail.com</t>
  </si>
  <si>
    <t>shraddhapotdar99@gmail.com</t>
  </si>
  <si>
    <t>vkamble1020@gmail.com</t>
  </si>
  <si>
    <t>lokitagharat348@gmail.com</t>
  </si>
  <si>
    <t>chetanak228@gmail.com</t>
  </si>
  <si>
    <t>makarand.gijam22@gmail.com</t>
  </si>
  <si>
    <t>deepikasawant810@gmail.com</t>
  </si>
  <si>
    <t>bugsbunny61998@gmail.com</t>
  </si>
  <si>
    <t>sanyukta.sangole@gmail.com</t>
  </si>
  <si>
    <t>amolghevadekar16@gmail.com</t>
  </si>
  <si>
    <t>yograjlambe01@gmail.com</t>
  </si>
  <si>
    <t>Saurabhvishe05@gmail.com</t>
  </si>
  <si>
    <t>mrunalp799@gmail.com</t>
  </si>
  <si>
    <t>Sufiyansworld@gmail.com</t>
  </si>
  <si>
    <t>sagar.mahajan84631@gmail.com</t>
  </si>
  <si>
    <t>55akhiljaiswal@gmail.com</t>
  </si>
  <si>
    <t>londhe97pratiksha@gmail.com</t>
  </si>
  <si>
    <t>jyotikor240@gmail.com</t>
  </si>
  <si>
    <t>ruchita.agare1997@gmail.com</t>
  </si>
  <si>
    <t>rishabhbansode123@gmail.com</t>
  </si>
  <si>
    <t>3, 2, 1</t>
  </si>
  <si>
    <t>2, 1</t>
  </si>
  <si>
    <t>shaikhbasit008@gmail.com</t>
  </si>
  <si>
    <t>adarshkawale4721@gmail.com</t>
  </si>
  <si>
    <t>1998.rahulkadam@gmail.com</t>
  </si>
  <si>
    <t>adityagurjar.3719@gmail.com</t>
  </si>
  <si>
    <t>jagtapamol420@gmail.com</t>
  </si>
  <si>
    <t>aniketbagal83@gmail.com</t>
  </si>
  <si>
    <t>tejasjagtap9594@gmail.com</t>
  </si>
  <si>
    <t>mohitetejashri175@gmail.com</t>
  </si>
  <si>
    <t>VAIBHAVNARKHEDE96@GMAIL.COM</t>
  </si>
  <si>
    <t>babaramol01206@gmail.com</t>
  </si>
  <si>
    <t>nikitabhosle0123@gmail.com</t>
  </si>
  <si>
    <t>3, 1</t>
  </si>
  <si>
    <t>pawargeet15@gmail.com</t>
  </si>
  <si>
    <t>rajashreebankar@gmail.com</t>
  </si>
  <si>
    <t>yogeshkute1998@gmail.com</t>
  </si>
  <si>
    <t>yash16ladkar@gmail.com</t>
  </si>
  <si>
    <t>poonnipandhare2@gmail.com</t>
  </si>
  <si>
    <t>jadhavmanesh1998.19@gmail.com</t>
  </si>
  <si>
    <t>vishesanket111@gmail.com</t>
  </si>
  <si>
    <t>rajdeepganvir17@gmail.com</t>
  </si>
  <si>
    <t>pawarkiran1995@gmail.com</t>
  </si>
  <si>
    <t>omkurkute@gmail.com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</si>
  <si>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</si>
  <si>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</si>
  <si>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</si>
  <si>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(Odd Sem)</t>
  </si>
  <si>
    <t>End Semester Faculty Feedback Report</t>
  </si>
  <si>
    <t>BE (A) Sem VII</t>
  </si>
  <si>
    <t>No. of Responses = 69</t>
  </si>
  <si>
    <t>Course</t>
  </si>
  <si>
    <t xml:space="preserve"> PSOC</t>
  </si>
  <si>
    <t>HVDC</t>
  </si>
  <si>
    <r>
      <t>Name:</t>
    </r>
    <r>
      <rPr>
        <b/>
        <sz val="10"/>
        <rFont val="Arial"/>
      </rPr>
      <t xml:space="preserve"> Mr. A. A. Ray  </t>
    </r>
    <r>
      <rPr>
        <sz val="10"/>
        <color rgb="FF000000"/>
        <rFont val="Arial"/>
      </rPr>
      <t xml:space="preserve">        </t>
    </r>
  </si>
  <si>
    <r>
      <t>Name:</t>
    </r>
    <r>
      <rPr>
        <b/>
        <sz val="10"/>
        <rFont val="Arial"/>
      </rPr>
      <t xml:space="preserve"> Ms. S. N. Gupta</t>
    </r>
    <r>
      <rPr>
        <sz val="10"/>
        <color rgb="FF000000"/>
        <rFont val="Arial"/>
      </rPr>
      <t xml:space="preserve"> </t>
    </r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</si>
  <si>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</si>
  <si>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</si>
  <si>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</si>
  <si>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</si>
  <si>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</si>
  <si>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</si>
  <si>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</si>
  <si>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</si>
  <si>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</si>
  <si>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</si>
  <si>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</si>
  <si>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</si>
  <si>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</si>
  <si>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</si>
  <si>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 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</si>
  <si>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</si>
  <si>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</si>
  <si>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</si>
  <si>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</si>
  <si>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</si>
  <si>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Mr. A. A. Ray</t>
  </si>
  <si>
    <t>Ms. S. N. Gupta</t>
  </si>
  <si>
    <t xml:space="preserve">                                            Dr. S. R. Deore </t>
  </si>
  <si>
    <t>Dr. D. G. Borse</t>
  </si>
  <si>
    <t xml:space="preserve"> EMD</t>
  </si>
  <si>
    <r>
      <t>Name:</t>
    </r>
    <r>
      <rPr>
        <b/>
        <sz val="10"/>
        <rFont val="Arial"/>
      </rPr>
      <t xml:space="preserve"> Ms. M. P. Kulkarni  </t>
    </r>
    <r>
      <rPr>
        <sz val="10"/>
        <color rgb="FF000000"/>
        <rFont val="Arial"/>
      </rPr>
      <t xml:space="preserve">        </t>
    </r>
  </si>
  <si>
    <t>Ms. M. P. Kulkarni</t>
  </si>
  <si>
    <t>CS-II</t>
  </si>
  <si>
    <r>
      <t>Name:</t>
    </r>
    <r>
      <rPr>
        <b/>
        <sz val="10"/>
        <rFont val="Arial"/>
      </rPr>
      <t xml:space="preserve"> Ms. A. A. Tadkod  </t>
    </r>
    <r>
      <rPr>
        <sz val="10"/>
        <color rgb="FF000000"/>
        <rFont val="Arial"/>
      </rPr>
      <t xml:space="preserve">        </t>
    </r>
  </si>
  <si>
    <t xml:space="preserve"> REESS</t>
  </si>
  <si>
    <r>
      <t>Name:</t>
    </r>
    <r>
      <rPr>
        <b/>
        <sz val="10"/>
        <rFont val="Arial"/>
      </rPr>
      <t xml:space="preserve"> Ms. A. D. Jadhav  </t>
    </r>
    <r>
      <rPr>
        <sz val="10"/>
        <color rgb="FF000000"/>
        <rFont val="Arial"/>
      </rPr>
      <t xml:space="preserve">        </t>
    </r>
  </si>
  <si>
    <t>Ms. A. A. Tadkod</t>
  </si>
  <si>
    <t>Ms. A. D.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</si>
</sst>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10">
    <font>
      <sz val="10"/>
      <color rgb="FF000000"/>
      <name val="Arial"/>
    </font>
    <font>
      <sz val="10"/>
      <name val="Arial"/>
    </font>
    <font>
      <b/>
      <sz val="12"/>
      <color rgb="FF000000"/>
      <name val="Times New Roman"/>
    </font>
    <font>
      <sz val="10"/>
      <name val="Arial"/>
    </font>
    <font>
      <sz val="12"/>
      <color rgb="FF000000"/>
      <name val="&quot;Times New Roman&quot;"/>
    </font>
    <font>
      <sz val="12"/>
      <color rgb="FF000000"/>
      <name val="Times New Roman"/>
    </font>
    <font>
      <sz val="12"/>
      <name val="Times New Roman"/>
    </font>
    <font>
      <b/>
      <sz val="12"/>
      <name val="Times New Roman"/>
    </font>
    <font>
      <b/>
      <sz val="12"/>
      <color rgb="FF000000"/>
      <name val="&quot;Times New Roman&quot;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quotePrefix="1" applyFont="1" applyAlignment="1"/>
    <xf numFmtId="2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2" fontId="6" fillId="0" borderId="2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3" fillId="0" borderId="5" xfId="0" applyFont="1" applyBorder="1" applyAlignment="1"/>
    <xf numFmtId="0" fontId="2" fillId="0" borderId="2" xfId="0" applyFont="1" applyBorder="1" applyAlignment="1"/>
    <xf numFmtId="2" fontId="7" fillId="0" borderId="2" xfId="0" applyNumberFormat="1" applyFont="1" applyBorder="1" applyAlignment="1">
      <alignment horizontal="center"/>
    </xf>
    <xf numFmtId="10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1" fillId="0" borderId="4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vertical="top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psoc!$C$10:$C$19</c:f>
              <c:strCache>
                <c:ptCount val="10"/>
                <c:pt idx="0">
                  <c:v>Teaching Skill and methodology</c:v>
                </c:pt>
                <c:pt idx="1">
                  <c:v>Conducts Classes Regularly and on time</c:v>
                </c:pt>
                <c:pt idx="2">
                  <c:v>Completes syllabus</c:v>
                </c:pt>
                <c:pt idx="3">
                  <c:v>Use of various teaching aids ( Blackboard, Projector, Videos etc)</c:v>
                </c:pt>
                <c:pt idx="4">
                  <c:v>Makes Class interactive through question and answer sessions</c:v>
                </c:pt>
                <c:pt idx="5">
                  <c:v>Provides helpful comments on University papers and exams</c:v>
                </c:pt>
                <c:pt idx="6">
                  <c:v>Command on Communication and audibility </c:v>
                </c:pt>
                <c:pt idx="7">
                  <c:v>Motivates students for learning the subject</c:v>
                </c:pt>
                <c:pt idx="8">
                  <c:v>Shares Reference and Study material </c:v>
                </c:pt>
                <c:pt idx="9">
                  <c:v>Maintains Discipline and order of the Class</c:v>
                </c:pt>
              </c:strCache>
            </c:strRef>
          </c:cat>
          <c:val>
            <c:numRef>
              <c:f>psoc!$E$10:$E$19</c:f>
              <c:numCache>
                <c:formatCode>0.00%</c:formatCode>
                <c:ptCount val="10"/>
                <c:pt idx="0">
                  <c:v>0.95588235294117341</c:v>
                </c:pt>
                <c:pt idx="1">
                  <c:v>0.98039215686274339</c:v>
                </c:pt>
                <c:pt idx="2">
                  <c:v>0.96568627450980327</c:v>
                </c:pt>
                <c:pt idx="3">
                  <c:v>0.95098039215685992</c:v>
                </c:pt>
                <c:pt idx="4">
                  <c:v>0.95588235294117341</c:v>
                </c:pt>
                <c:pt idx="5">
                  <c:v>0.94607843137254666</c:v>
                </c:pt>
                <c:pt idx="6">
                  <c:v>0.97058823529411675</c:v>
                </c:pt>
                <c:pt idx="7">
                  <c:v>0.94029850746268329</c:v>
                </c:pt>
                <c:pt idx="8">
                  <c:v>0.96078431372549</c:v>
                </c:pt>
                <c:pt idx="9">
                  <c:v>0.96568627450980327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11648"/>
        <c:axId val="69213184"/>
      </c:barChart>
      <c:catAx>
        <c:axId val="6921164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1"/>
            </a:pPr>
            <a:endParaRPr lang="en-US"/>
          </a:p>
        </c:txPr>
        <c:crossAx val="69213184"/>
        <c:crosses val="autoZero"/>
        <c:auto val="1"/>
        <c:lblAlgn val="ctr"/>
        <c:lblOffset val="100"/>
        <c:noMultiLvlLbl val="1"/>
      </c:catAx>
      <c:valAx>
        <c:axId val="6921318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  <a:endParaRPr lang="en-US"/>
          </a:p>
        </c:txPr>
        <c:crossAx val="6921164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hvdc!$C$10:$C$19</c:f>
              <c:strCache>
                <c:ptCount val="10"/>
                <c:pt idx="0">
                  <c:v>Teaching Skill and methodology</c:v>
                </c:pt>
                <c:pt idx="1">
                  <c:v>Conducts Classes Regularly and on time</c:v>
                </c:pt>
                <c:pt idx="2">
                  <c:v>Completes syllabus</c:v>
                </c:pt>
                <c:pt idx="3">
                  <c:v>Use of various teaching aids ( Blackboard, Projector, Videos etc)</c:v>
                </c:pt>
                <c:pt idx="4">
                  <c:v>Makes Class interactive through question and answer sessions</c:v>
                </c:pt>
                <c:pt idx="5">
                  <c:v>Provides helpful comments on University papers and exams</c:v>
                </c:pt>
                <c:pt idx="6">
                  <c:v>Command on Communication and audibility </c:v>
                </c:pt>
                <c:pt idx="7">
                  <c:v>Motivates students for learning the subject</c:v>
                </c:pt>
                <c:pt idx="8">
                  <c:v>Shares Reference and Study material </c:v>
                </c:pt>
                <c:pt idx="9">
                  <c:v>Maintains Discipline and order of the Class</c:v>
                </c:pt>
              </c:strCache>
            </c:strRef>
          </c:cat>
          <c:val>
            <c:numRef>
              <c:f>hvdc!$E$10:$E$19</c:f>
              <c:numCache>
                <c:formatCode>0.00%</c:formatCode>
                <c:ptCount val="10"/>
                <c:pt idx="0">
                  <c:v>0.95098039215685992</c:v>
                </c:pt>
                <c:pt idx="1">
                  <c:v>0.98039215686274339</c:v>
                </c:pt>
                <c:pt idx="2">
                  <c:v>0.96078431372549</c:v>
                </c:pt>
                <c:pt idx="3">
                  <c:v>0.91176470588235004</c:v>
                </c:pt>
                <c:pt idx="4">
                  <c:v>0.93137254901960664</c:v>
                </c:pt>
                <c:pt idx="5">
                  <c:v>0.96078431372549</c:v>
                </c:pt>
                <c:pt idx="6">
                  <c:v>0.94607843137254666</c:v>
                </c:pt>
                <c:pt idx="7">
                  <c:v>0.94117647058823328</c:v>
                </c:pt>
                <c:pt idx="8">
                  <c:v>0.97058823529411675</c:v>
                </c:pt>
                <c:pt idx="9">
                  <c:v>0.96568627450980327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16384"/>
        <c:axId val="73618176"/>
      </c:barChart>
      <c:catAx>
        <c:axId val="7361638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1"/>
            </a:pPr>
            <a:endParaRPr lang="en-US"/>
          </a:p>
        </c:txPr>
        <c:crossAx val="73618176"/>
        <c:crosses val="autoZero"/>
        <c:auto val="1"/>
        <c:lblAlgn val="ctr"/>
        <c:lblOffset val="100"/>
        <c:noMultiLvlLbl val="1"/>
      </c:catAx>
      <c:valAx>
        <c:axId val="736181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  <a:endParaRPr lang="en-US"/>
          </a:p>
        </c:txPr>
        <c:crossAx val="7361638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 emd'!$C$10:$C$19</c:f>
              <c:strCache>
                <c:ptCount val="10"/>
                <c:pt idx="0">
                  <c:v>Teaching Skill and methodology</c:v>
                </c:pt>
                <c:pt idx="1">
                  <c:v>Conducts Classes Regularly and on time</c:v>
                </c:pt>
                <c:pt idx="2">
                  <c:v>Completes syllabus</c:v>
                </c:pt>
                <c:pt idx="3">
                  <c:v>Use of various teaching aids ( Blackboard, Projector, Videos etc)</c:v>
                </c:pt>
                <c:pt idx="4">
                  <c:v>Makes Class interactive through question and answer sessions</c:v>
                </c:pt>
                <c:pt idx="5">
                  <c:v>Provides helpful comments on University papers and exams</c:v>
                </c:pt>
                <c:pt idx="6">
                  <c:v>Command on Communication and audibility </c:v>
                </c:pt>
                <c:pt idx="7">
                  <c:v>Motivates students for learning the subject</c:v>
                </c:pt>
                <c:pt idx="8">
                  <c:v>Shares Reference and Study material </c:v>
                </c:pt>
                <c:pt idx="9">
                  <c:v>Maintains Discipline and order of the Class</c:v>
                </c:pt>
              </c:strCache>
            </c:strRef>
          </c:cat>
          <c:val>
            <c:numRef>
              <c:f>' emd'!$E$10:$E$19</c:f>
              <c:numCache>
                <c:formatCode>0.00%</c:formatCode>
                <c:ptCount val="10"/>
                <c:pt idx="0">
                  <c:v>0.94607843137254666</c:v>
                </c:pt>
                <c:pt idx="1">
                  <c:v>0.95098039215685992</c:v>
                </c:pt>
                <c:pt idx="2">
                  <c:v>0.92647058823529338</c:v>
                </c:pt>
                <c:pt idx="3">
                  <c:v>0.95588235294117341</c:v>
                </c:pt>
                <c:pt idx="4">
                  <c:v>0.95522388059701335</c:v>
                </c:pt>
                <c:pt idx="5">
                  <c:v>0.96568627450980327</c:v>
                </c:pt>
                <c:pt idx="6">
                  <c:v>0.93137254901960664</c:v>
                </c:pt>
                <c:pt idx="7">
                  <c:v>0.95098039215685992</c:v>
                </c:pt>
                <c:pt idx="8">
                  <c:v>0.94117647058823328</c:v>
                </c:pt>
                <c:pt idx="9">
                  <c:v>0.94607843137254666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59136"/>
        <c:axId val="73660672"/>
      </c:barChart>
      <c:catAx>
        <c:axId val="73659136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1"/>
            </a:pPr>
            <a:endParaRPr lang="en-US"/>
          </a:p>
        </c:txPr>
        <c:crossAx val="73660672"/>
        <c:crosses val="autoZero"/>
        <c:auto val="1"/>
        <c:lblAlgn val="ctr"/>
        <c:lblOffset val="100"/>
        <c:noMultiLvlLbl val="1"/>
      </c:catAx>
      <c:valAx>
        <c:axId val="736606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  <a:endParaRPr lang="en-US"/>
          </a:p>
        </c:txPr>
        <c:crossAx val="7365913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'cs-ii'!$C$10:$C$19</c:f>
              <c:strCache>
                <c:ptCount val="10"/>
                <c:pt idx="0">
                  <c:v>Teaching Skill and methodology</c:v>
                </c:pt>
                <c:pt idx="1">
                  <c:v>Conducts Classes Regularly and on time</c:v>
                </c:pt>
                <c:pt idx="2">
                  <c:v>Completes syllabus</c:v>
                </c:pt>
                <c:pt idx="3">
                  <c:v>Use of various teaching aids ( Blackboard, Projector, Videos etc)</c:v>
                </c:pt>
                <c:pt idx="4">
                  <c:v>Makes Class interactive through question and answer sessions</c:v>
                </c:pt>
                <c:pt idx="5">
                  <c:v>Provides helpful comments on University papers and exams</c:v>
                </c:pt>
                <c:pt idx="6">
                  <c:v>Command on Communication and audibility </c:v>
                </c:pt>
                <c:pt idx="7">
                  <c:v>Motivates students for learning the subject</c:v>
                </c:pt>
                <c:pt idx="8">
                  <c:v>Shares Reference and Study material </c:v>
                </c:pt>
                <c:pt idx="9">
                  <c:v>Maintains Discipline and order of the Class</c:v>
                </c:pt>
              </c:strCache>
            </c:strRef>
          </c:cat>
          <c:val>
            <c:numRef>
              <c:f>'cs-ii'!$E$10:$E$19</c:f>
              <c:numCache>
                <c:formatCode>0.00%</c:formatCode>
                <c:ptCount val="10"/>
                <c:pt idx="0">
                  <c:v>0.80392156862745001</c:v>
                </c:pt>
                <c:pt idx="1">
                  <c:v>0.93627450980392002</c:v>
                </c:pt>
                <c:pt idx="2">
                  <c:v>0.84577114427860656</c:v>
                </c:pt>
                <c:pt idx="3">
                  <c:v>0.88235294117647001</c:v>
                </c:pt>
                <c:pt idx="4">
                  <c:v>0.84803921568627327</c:v>
                </c:pt>
                <c:pt idx="5">
                  <c:v>0.89215686274509665</c:v>
                </c:pt>
                <c:pt idx="6">
                  <c:v>0.84577114427860656</c:v>
                </c:pt>
                <c:pt idx="7">
                  <c:v>0.86764705882352666</c:v>
                </c:pt>
                <c:pt idx="8">
                  <c:v>0.89705882352941002</c:v>
                </c:pt>
                <c:pt idx="9">
                  <c:v>0.81862745098039003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04032"/>
        <c:axId val="73805824"/>
      </c:barChart>
      <c:catAx>
        <c:axId val="7380403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1"/>
            </a:pPr>
            <a:endParaRPr lang="en-US"/>
          </a:p>
        </c:txPr>
        <c:crossAx val="73805824"/>
        <c:crosses val="autoZero"/>
        <c:auto val="1"/>
        <c:lblAlgn val="ctr"/>
        <c:lblOffset val="100"/>
        <c:noMultiLvlLbl val="1"/>
      </c:catAx>
      <c:valAx>
        <c:axId val="7380582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  <a:endParaRPr lang="en-US"/>
          </a:p>
        </c:txPr>
        <c:crossAx val="7380403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REESS!$C$10:$C$19</c:f>
              <c:strCache>
                <c:ptCount val="10"/>
                <c:pt idx="0">
                  <c:v>Teaching Skill and methodology</c:v>
                </c:pt>
                <c:pt idx="1">
                  <c:v>Conducts Classes Regularly and on time</c:v>
                </c:pt>
                <c:pt idx="2">
                  <c:v>Completes syllabus</c:v>
                </c:pt>
                <c:pt idx="3">
                  <c:v>Use of various teaching aids ( Blackboard, Projector, Videos etc)</c:v>
                </c:pt>
                <c:pt idx="4">
                  <c:v>Makes Class interactive through question and answer sessions</c:v>
                </c:pt>
                <c:pt idx="5">
                  <c:v>Provides helpful comments on University papers and exams</c:v>
                </c:pt>
                <c:pt idx="6">
                  <c:v>Command on Communication and audibility </c:v>
                </c:pt>
                <c:pt idx="7">
                  <c:v>Motivates students for learning the subject</c:v>
                </c:pt>
                <c:pt idx="8">
                  <c:v>Shares Reference and Study material </c:v>
                </c:pt>
                <c:pt idx="9">
                  <c:v>Maintains Discipline and order of the Class</c:v>
                </c:pt>
              </c:strCache>
            </c:strRef>
          </c:cat>
          <c:val>
            <c:numRef>
              <c:f>REESS!$E$10:$E$19</c:f>
              <c:numCache>
                <c:formatCode>0.00%</c:formatCode>
                <c:ptCount val="10"/>
                <c:pt idx="0">
                  <c:v>0.89705882352941002</c:v>
                </c:pt>
                <c:pt idx="1">
                  <c:v>0.95588235294117341</c:v>
                </c:pt>
                <c:pt idx="2">
                  <c:v>0.94029850746268329</c:v>
                </c:pt>
                <c:pt idx="3">
                  <c:v>0.93627450980392002</c:v>
                </c:pt>
                <c:pt idx="4">
                  <c:v>0.88725490196078338</c:v>
                </c:pt>
                <c:pt idx="5">
                  <c:v>0.90547263681592005</c:v>
                </c:pt>
                <c:pt idx="6">
                  <c:v>0.90196078431372328</c:v>
                </c:pt>
                <c:pt idx="7">
                  <c:v>0.91666666666666663</c:v>
                </c:pt>
                <c:pt idx="8">
                  <c:v>0.96078431372549</c:v>
                </c:pt>
                <c:pt idx="9">
                  <c:v>0.86764705882352666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38592"/>
        <c:axId val="73840128"/>
      </c:barChart>
      <c:catAx>
        <c:axId val="7383859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1"/>
            </a:pPr>
            <a:endParaRPr lang="en-US"/>
          </a:p>
        </c:txPr>
        <c:crossAx val="73840128"/>
        <c:crosses val="autoZero"/>
        <c:auto val="1"/>
        <c:lblAlgn val="ctr"/>
        <c:lblOffset val="100"/>
        <c:noMultiLvlLbl val="1"/>
      </c:catAx>
      <c:valAx>
        <c:axId val="7384012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  <a:endParaRPr lang="en-US"/>
          </a:p>
        </c:txPr>
        <c:crossAx val="7383859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0</xdr:rowOff>
    </xdr:from>
    <xdr:ext cx="6562725" cy="25812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0</xdr:rowOff>
    </xdr:from>
    <xdr:ext cx="6562725" cy="25812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0</xdr:rowOff>
    </xdr:from>
    <xdr:ext cx="6562725" cy="2581275"/>
    <xdr:graphicFrame macro=""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0</xdr:rowOff>
    </xdr:from>
    <xdr:ext cx="6562725" cy="2581275"/>
    <xdr:graphicFrame macro=""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0</xdr:rowOff>
    </xdr:from>
    <xdr:ext cx="6562725" cy="2581275"/>
    <xdr:graphicFrame macro=""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Z7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58" width="21.5703125" customWidth="1"/>
  </cols>
  <sheetData>
    <row r="1" spans="1:52" ht="15.7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</row>
    <row r="2" spans="1:52" ht="15.75" customHeight="1">
      <c r="A2" s="1">
        <v>43393.39601733796</v>
      </c>
      <c r="B2" s="2" t="s">
        <v>52</v>
      </c>
      <c r="C2" s="2">
        <v>3</v>
      </c>
      <c r="D2" s="2">
        <v>3</v>
      </c>
      <c r="E2" s="2">
        <v>3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T2" s="2">
        <v>3</v>
      </c>
      <c r="U2" s="2">
        <v>3</v>
      </c>
      <c r="V2" s="2">
        <v>3</v>
      </c>
      <c r="W2" s="2">
        <v>3</v>
      </c>
      <c r="X2" s="2">
        <v>3</v>
      </c>
      <c r="Y2" s="2">
        <v>3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3</v>
      </c>
      <c r="AF2" s="2">
        <v>3</v>
      </c>
      <c r="AG2" s="2">
        <v>3</v>
      </c>
      <c r="AH2" s="2">
        <v>3</v>
      </c>
      <c r="AI2" s="2">
        <v>3</v>
      </c>
      <c r="AJ2" s="2">
        <v>3</v>
      </c>
      <c r="AK2" s="2">
        <v>3</v>
      </c>
      <c r="AL2" s="2">
        <v>3</v>
      </c>
      <c r="AM2" s="2">
        <v>3</v>
      </c>
      <c r="AN2" s="2">
        <v>3</v>
      </c>
      <c r="AO2" s="2">
        <v>3</v>
      </c>
      <c r="AP2" s="2">
        <v>3</v>
      </c>
      <c r="AQ2" s="2">
        <v>3</v>
      </c>
      <c r="AR2" s="2">
        <v>3</v>
      </c>
      <c r="AS2" s="2">
        <v>3</v>
      </c>
      <c r="AT2" s="2">
        <v>3</v>
      </c>
      <c r="AU2" s="2">
        <v>3</v>
      </c>
      <c r="AV2" s="2">
        <v>3</v>
      </c>
      <c r="AW2" s="2">
        <v>3</v>
      </c>
      <c r="AX2" s="2">
        <v>3</v>
      </c>
      <c r="AY2" s="2">
        <v>3</v>
      </c>
      <c r="AZ2" s="2">
        <v>3</v>
      </c>
    </row>
    <row r="3" spans="1:52" ht="15.75" customHeight="1">
      <c r="A3" s="1">
        <v>43393.397424259259</v>
      </c>
      <c r="B3" s="2" t="s">
        <v>53</v>
      </c>
      <c r="C3" s="2">
        <v>2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2</v>
      </c>
      <c r="N3" s="2">
        <v>3</v>
      </c>
      <c r="O3" s="2">
        <v>3</v>
      </c>
      <c r="P3" s="2">
        <v>3</v>
      </c>
      <c r="Q3" s="2">
        <v>3</v>
      </c>
      <c r="R3" s="2">
        <v>2</v>
      </c>
      <c r="S3" s="2">
        <v>3</v>
      </c>
      <c r="T3" s="2">
        <v>3</v>
      </c>
      <c r="U3" s="2">
        <v>3</v>
      </c>
      <c r="V3" s="2">
        <v>3</v>
      </c>
      <c r="W3" s="2">
        <v>2</v>
      </c>
      <c r="X3" s="2">
        <v>3</v>
      </c>
      <c r="Y3" s="2">
        <v>3</v>
      </c>
      <c r="Z3" s="2">
        <v>3</v>
      </c>
      <c r="AA3" s="2">
        <v>3</v>
      </c>
      <c r="AB3" s="2">
        <v>2</v>
      </c>
      <c r="AC3" s="2">
        <v>3</v>
      </c>
      <c r="AD3" s="2">
        <v>3</v>
      </c>
      <c r="AE3" s="2">
        <v>3</v>
      </c>
      <c r="AF3" s="2">
        <v>3</v>
      </c>
      <c r="AG3" s="2">
        <v>2</v>
      </c>
      <c r="AH3" s="2">
        <v>3</v>
      </c>
      <c r="AI3" s="2">
        <v>3</v>
      </c>
      <c r="AJ3" s="2">
        <v>3</v>
      </c>
      <c r="AK3" s="2">
        <v>3</v>
      </c>
      <c r="AL3" s="2">
        <v>2</v>
      </c>
      <c r="AM3" s="2">
        <v>3</v>
      </c>
      <c r="AN3" s="2">
        <v>3</v>
      </c>
      <c r="AO3" s="2">
        <v>3</v>
      </c>
      <c r="AP3" s="2">
        <v>3</v>
      </c>
      <c r="AQ3" s="2">
        <v>2</v>
      </c>
      <c r="AR3" s="2">
        <v>3</v>
      </c>
      <c r="AS3" s="2">
        <v>3</v>
      </c>
      <c r="AT3" s="2">
        <v>3</v>
      </c>
      <c r="AU3" s="2">
        <v>3</v>
      </c>
      <c r="AV3" s="2">
        <v>2</v>
      </c>
      <c r="AW3" s="2">
        <v>3</v>
      </c>
      <c r="AX3" s="2">
        <v>3</v>
      </c>
      <c r="AY3" s="2">
        <v>3</v>
      </c>
      <c r="AZ3" s="2">
        <v>3</v>
      </c>
    </row>
    <row r="4" spans="1:52" ht="15.75" customHeight="1">
      <c r="A4" s="1">
        <v>43393.398666932873</v>
      </c>
      <c r="B4" s="2" t="s">
        <v>54</v>
      </c>
      <c r="C4" s="2">
        <v>3</v>
      </c>
      <c r="D4" s="2">
        <v>3</v>
      </c>
      <c r="E4" s="2">
        <v>3</v>
      </c>
      <c r="F4" s="2">
        <v>3</v>
      </c>
      <c r="G4" s="2">
        <v>3</v>
      </c>
      <c r="H4" s="2">
        <v>2</v>
      </c>
      <c r="I4" s="2">
        <v>3</v>
      </c>
      <c r="J4" s="2">
        <v>2</v>
      </c>
      <c r="K4" s="2">
        <v>3</v>
      </c>
      <c r="L4" s="2">
        <v>2</v>
      </c>
      <c r="M4" s="2">
        <v>3</v>
      </c>
      <c r="N4" s="2">
        <v>2</v>
      </c>
      <c r="O4" s="2">
        <v>3</v>
      </c>
      <c r="P4" s="2">
        <v>2</v>
      </c>
      <c r="Q4" s="2">
        <v>3</v>
      </c>
      <c r="R4" s="2">
        <v>2</v>
      </c>
      <c r="S4" s="2">
        <v>3</v>
      </c>
      <c r="T4" s="2">
        <v>2</v>
      </c>
      <c r="U4" s="2">
        <v>3</v>
      </c>
      <c r="V4" s="2">
        <v>2</v>
      </c>
      <c r="W4" s="2">
        <v>3</v>
      </c>
      <c r="X4" s="2">
        <v>2</v>
      </c>
      <c r="Y4" s="2">
        <v>3</v>
      </c>
      <c r="Z4" s="2">
        <v>2</v>
      </c>
      <c r="AA4" s="2">
        <v>3</v>
      </c>
      <c r="AB4" s="2">
        <v>2</v>
      </c>
      <c r="AC4" s="2">
        <v>3</v>
      </c>
      <c r="AD4" s="2">
        <v>2</v>
      </c>
      <c r="AE4" s="2">
        <v>3</v>
      </c>
      <c r="AF4" s="2">
        <v>2</v>
      </c>
      <c r="AG4" s="2">
        <v>3</v>
      </c>
      <c r="AH4" s="2">
        <v>2</v>
      </c>
      <c r="AI4" s="2">
        <v>3</v>
      </c>
      <c r="AJ4" s="2">
        <v>2</v>
      </c>
      <c r="AK4" s="2">
        <v>3</v>
      </c>
      <c r="AL4" s="2">
        <v>2</v>
      </c>
      <c r="AM4" s="2">
        <v>3</v>
      </c>
      <c r="AN4" s="2">
        <v>2</v>
      </c>
      <c r="AO4" s="2">
        <v>3</v>
      </c>
      <c r="AP4" s="2">
        <v>2</v>
      </c>
      <c r="AQ4" s="2">
        <v>3</v>
      </c>
      <c r="AR4" s="2">
        <v>2</v>
      </c>
      <c r="AS4" s="2">
        <v>3</v>
      </c>
      <c r="AT4" s="2">
        <v>2</v>
      </c>
      <c r="AU4" s="2">
        <v>3</v>
      </c>
      <c r="AV4" s="2">
        <v>2</v>
      </c>
      <c r="AW4" s="2">
        <v>3</v>
      </c>
      <c r="AX4" s="2">
        <v>2</v>
      </c>
      <c r="AY4" s="2">
        <v>3</v>
      </c>
      <c r="AZ4" s="2">
        <v>2</v>
      </c>
    </row>
    <row r="5" spans="1:52" ht="15.75" customHeight="1">
      <c r="A5" s="1">
        <v>43393.399451921301</v>
      </c>
      <c r="B5" s="2" t="s">
        <v>55</v>
      </c>
      <c r="C5" s="2">
        <v>3</v>
      </c>
      <c r="D5" s="2">
        <v>3</v>
      </c>
      <c r="E5" s="2">
        <v>3</v>
      </c>
      <c r="F5" s="2">
        <v>1</v>
      </c>
      <c r="G5" s="2">
        <v>3</v>
      </c>
      <c r="H5" s="2">
        <v>3</v>
      </c>
      <c r="I5" s="2">
        <v>3</v>
      </c>
      <c r="J5" s="2">
        <v>3</v>
      </c>
      <c r="K5" s="2">
        <v>1</v>
      </c>
      <c r="L5" s="2">
        <v>3</v>
      </c>
      <c r="M5" s="2">
        <v>3</v>
      </c>
      <c r="N5" s="2">
        <v>3</v>
      </c>
      <c r="O5" s="2">
        <v>3</v>
      </c>
      <c r="P5" s="2">
        <v>1</v>
      </c>
      <c r="Q5" s="2">
        <v>3</v>
      </c>
      <c r="R5" s="2">
        <v>3</v>
      </c>
      <c r="S5" s="2">
        <v>2</v>
      </c>
      <c r="T5" s="2">
        <v>3</v>
      </c>
      <c r="U5" s="2">
        <v>1</v>
      </c>
      <c r="V5" s="2">
        <v>3</v>
      </c>
      <c r="W5" s="2">
        <v>3</v>
      </c>
      <c r="X5" s="2">
        <v>3</v>
      </c>
      <c r="Y5" s="2">
        <v>3</v>
      </c>
      <c r="Z5" s="2">
        <v>1</v>
      </c>
      <c r="AA5" s="2">
        <v>3</v>
      </c>
      <c r="AB5" s="2">
        <v>3</v>
      </c>
      <c r="AC5" s="2">
        <v>3</v>
      </c>
      <c r="AD5" s="2">
        <v>3</v>
      </c>
      <c r="AE5" s="2">
        <v>1</v>
      </c>
      <c r="AF5" s="2">
        <v>3</v>
      </c>
      <c r="AG5" s="2">
        <v>2</v>
      </c>
      <c r="AH5" s="2">
        <v>3</v>
      </c>
      <c r="AI5" s="2">
        <v>2</v>
      </c>
      <c r="AJ5" s="2">
        <v>1</v>
      </c>
      <c r="AK5" s="2">
        <v>3</v>
      </c>
      <c r="AL5" s="2">
        <v>3</v>
      </c>
      <c r="AM5" s="2">
        <v>3</v>
      </c>
      <c r="AN5" s="2">
        <v>2</v>
      </c>
      <c r="AO5" s="2">
        <v>1</v>
      </c>
      <c r="AP5" s="2">
        <v>2</v>
      </c>
      <c r="AQ5" s="2">
        <v>3</v>
      </c>
      <c r="AR5" s="2">
        <v>2</v>
      </c>
      <c r="AS5" s="2">
        <v>3</v>
      </c>
      <c r="AT5" s="2">
        <v>1</v>
      </c>
      <c r="AU5" s="2">
        <v>3</v>
      </c>
      <c r="AV5" s="2">
        <v>3</v>
      </c>
      <c r="AW5" s="2">
        <v>3</v>
      </c>
      <c r="AX5" s="2">
        <v>3</v>
      </c>
      <c r="AY5" s="2">
        <v>1</v>
      </c>
      <c r="AZ5" s="2">
        <v>3</v>
      </c>
    </row>
    <row r="6" spans="1:52" ht="15.75" customHeight="1">
      <c r="A6" s="1">
        <v>43393.399706435186</v>
      </c>
      <c r="B6" s="2" t="s">
        <v>56</v>
      </c>
      <c r="C6" s="2">
        <v>2</v>
      </c>
      <c r="D6" s="2">
        <v>3</v>
      </c>
      <c r="E6" s="2">
        <v>3</v>
      </c>
      <c r="F6" s="2">
        <v>1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2</v>
      </c>
      <c r="N6" s="2">
        <v>3</v>
      </c>
      <c r="O6" s="2">
        <v>3</v>
      </c>
      <c r="P6" s="2">
        <v>2</v>
      </c>
      <c r="Q6" s="2">
        <v>3</v>
      </c>
      <c r="R6" s="2">
        <v>3</v>
      </c>
      <c r="S6" s="2">
        <v>3</v>
      </c>
      <c r="T6" s="2">
        <v>3</v>
      </c>
      <c r="U6" s="2">
        <v>2</v>
      </c>
      <c r="V6" s="2">
        <v>3</v>
      </c>
      <c r="W6" s="2">
        <v>2</v>
      </c>
      <c r="X6" s="2">
        <v>3</v>
      </c>
      <c r="Y6" s="2">
        <v>3</v>
      </c>
      <c r="Z6" s="2">
        <v>2</v>
      </c>
      <c r="AA6" s="2">
        <v>2</v>
      </c>
      <c r="AB6" s="2">
        <v>3</v>
      </c>
      <c r="AC6" s="2">
        <v>3</v>
      </c>
      <c r="AD6" s="2">
        <v>3</v>
      </c>
      <c r="AE6" s="2">
        <v>2</v>
      </c>
      <c r="AF6" s="2">
        <v>2</v>
      </c>
      <c r="AG6" s="2">
        <v>3</v>
      </c>
      <c r="AH6" s="2">
        <v>3</v>
      </c>
      <c r="AI6" s="2">
        <v>3</v>
      </c>
      <c r="AJ6" s="2">
        <v>2</v>
      </c>
      <c r="AK6" s="2">
        <v>2</v>
      </c>
      <c r="AL6" s="2">
        <v>2</v>
      </c>
      <c r="AM6" s="2">
        <v>3</v>
      </c>
      <c r="AN6" s="2">
        <v>3</v>
      </c>
      <c r="AO6" s="2">
        <v>2</v>
      </c>
      <c r="AP6" s="2">
        <v>2</v>
      </c>
      <c r="AQ6" s="2">
        <v>1</v>
      </c>
      <c r="AR6" s="2">
        <v>3</v>
      </c>
      <c r="AS6" s="2">
        <v>3</v>
      </c>
      <c r="AT6" s="2">
        <v>2</v>
      </c>
      <c r="AU6" s="2">
        <v>3</v>
      </c>
      <c r="AV6" s="2">
        <v>3</v>
      </c>
      <c r="AW6" s="2">
        <v>3</v>
      </c>
      <c r="AX6" s="2">
        <v>3</v>
      </c>
      <c r="AY6" s="2">
        <v>2</v>
      </c>
      <c r="AZ6" s="2">
        <v>3</v>
      </c>
    </row>
    <row r="7" spans="1:52" ht="15.75" customHeight="1">
      <c r="A7" s="1">
        <v>43393.400520972224</v>
      </c>
      <c r="B7" s="2" t="s">
        <v>57</v>
      </c>
      <c r="C7" s="2">
        <v>3</v>
      </c>
      <c r="D7" s="2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3</v>
      </c>
      <c r="AA7" s="2">
        <v>3</v>
      </c>
      <c r="AB7" s="2">
        <v>3</v>
      </c>
      <c r="AC7" s="2">
        <v>3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J7" s="2">
        <v>3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3</v>
      </c>
      <c r="AS7" s="2">
        <v>3</v>
      </c>
      <c r="AT7" s="2">
        <v>3</v>
      </c>
      <c r="AU7" s="2">
        <v>3</v>
      </c>
      <c r="AV7" s="2">
        <v>3</v>
      </c>
      <c r="AW7" s="2">
        <v>3</v>
      </c>
      <c r="AX7" s="2">
        <v>3</v>
      </c>
      <c r="AY7" s="2">
        <v>3</v>
      </c>
      <c r="AZ7" s="2">
        <v>3</v>
      </c>
    </row>
    <row r="8" spans="1:52" ht="15.75" customHeight="1">
      <c r="A8" s="1">
        <v>43393.40052200231</v>
      </c>
      <c r="B8" s="2" t="s">
        <v>58</v>
      </c>
      <c r="C8" s="2">
        <v>3</v>
      </c>
      <c r="D8" s="2">
        <v>3</v>
      </c>
      <c r="E8" s="2">
        <v>3</v>
      </c>
      <c r="F8" s="2">
        <v>2</v>
      </c>
      <c r="G8" s="2">
        <v>3</v>
      </c>
      <c r="H8" s="2">
        <v>3</v>
      </c>
      <c r="I8" s="2">
        <v>3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3</v>
      </c>
      <c r="P8" s="2">
        <v>3</v>
      </c>
      <c r="Q8" s="2">
        <v>3</v>
      </c>
      <c r="R8" s="2">
        <v>3</v>
      </c>
      <c r="S8" s="2">
        <v>3</v>
      </c>
      <c r="T8" s="2">
        <v>3</v>
      </c>
      <c r="U8" s="2">
        <v>2</v>
      </c>
      <c r="V8" s="2">
        <v>3</v>
      </c>
      <c r="W8" s="2">
        <v>2</v>
      </c>
      <c r="X8" s="2">
        <v>3</v>
      </c>
      <c r="Y8" s="2">
        <v>3</v>
      </c>
      <c r="Z8" s="2">
        <v>3</v>
      </c>
      <c r="AA8" s="2">
        <v>3</v>
      </c>
      <c r="AB8" s="2">
        <v>3</v>
      </c>
      <c r="AC8" s="2">
        <v>2</v>
      </c>
      <c r="AD8" s="2">
        <v>3</v>
      </c>
      <c r="AE8" s="2">
        <v>3</v>
      </c>
      <c r="AF8" s="2">
        <v>3</v>
      </c>
      <c r="AG8" s="2">
        <v>3</v>
      </c>
      <c r="AH8" s="2">
        <v>3</v>
      </c>
      <c r="AI8" s="2">
        <v>3</v>
      </c>
      <c r="AJ8" s="2">
        <v>3</v>
      </c>
      <c r="AK8" s="2">
        <v>3</v>
      </c>
      <c r="AL8" s="2">
        <v>3</v>
      </c>
      <c r="AM8" s="2">
        <v>2</v>
      </c>
      <c r="AN8" s="2">
        <v>3</v>
      </c>
      <c r="AO8" s="2">
        <v>2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3</v>
      </c>
      <c r="AW8" s="2">
        <v>3</v>
      </c>
      <c r="AX8" s="2">
        <v>3</v>
      </c>
      <c r="AY8" s="2">
        <v>2</v>
      </c>
      <c r="AZ8" s="2">
        <v>3</v>
      </c>
    </row>
    <row r="9" spans="1:52" ht="15.75" customHeight="1">
      <c r="A9" s="1">
        <v>43393.401023773149</v>
      </c>
      <c r="B9" s="2" t="s">
        <v>59</v>
      </c>
      <c r="C9" s="2">
        <v>2</v>
      </c>
      <c r="D9" s="2">
        <v>3</v>
      </c>
      <c r="E9" s="2">
        <v>3</v>
      </c>
      <c r="F9" s="2">
        <v>1</v>
      </c>
      <c r="G9" s="2">
        <v>2</v>
      </c>
      <c r="H9" s="2">
        <v>3</v>
      </c>
      <c r="I9" s="2">
        <v>3</v>
      </c>
      <c r="J9" s="2">
        <v>2</v>
      </c>
      <c r="K9" s="2">
        <v>2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2">
        <v>2</v>
      </c>
      <c r="S9" s="2">
        <v>2</v>
      </c>
      <c r="T9" s="2">
        <v>2</v>
      </c>
      <c r="U9" s="2">
        <v>2</v>
      </c>
      <c r="V9" s="2">
        <v>3</v>
      </c>
      <c r="W9" s="2">
        <v>3</v>
      </c>
      <c r="X9" s="2">
        <v>3</v>
      </c>
      <c r="Y9" s="2">
        <v>3</v>
      </c>
      <c r="Z9" s="2">
        <v>2</v>
      </c>
      <c r="AA9" s="2">
        <v>2</v>
      </c>
      <c r="AB9" s="2">
        <v>2</v>
      </c>
      <c r="AC9" s="2">
        <v>3</v>
      </c>
      <c r="AD9" s="2">
        <v>3</v>
      </c>
      <c r="AE9" s="2">
        <v>3</v>
      </c>
      <c r="AF9" s="2">
        <v>3</v>
      </c>
      <c r="AG9" s="2">
        <v>2</v>
      </c>
      <c r="AH9" s="2">
        <v>3</v>
      </c>
      <c r="AI9" s="2">
        <v>3</v>
      </c>
      <c r="AJ9" s="2">
        <v>2</v>
      </c>
      <c r="AK9" s="2">
        <v>3</v>
      </c>
      <c r="AL9" s="2">
        <v>3</v>
      </c>
      <c r="AM9" s="2">
        <v>3</v>
      </c>
      <c r="AN9" s="2">
        <v>3</v>
      </c>
      <c r="AO9" s="2">
        <v>2</v>
      </c>
      <c r="AP9" s="2">
        <v>3</v>
      </c>
      <c r="AQ9" s="2">
        <v>2</v>
      </c>
      <c r="AR9" s="2">
        <v>3</v>
      </c>
      <c r="AS9" s="2">
        <v>2</v>
      </c>
      <c r="AT9" s="2">
        <v>3</v>
      </c>
      <c r="AU9" s="2">
        <v>3</v>
      </c>
      <c r="AV9" s="2">
        <v>3</v>
      </c>
      <c r="AW9" s="2">
        <v>3</v>
      </c>
      <c r="AX9" s="2">
        <v>3</v>
      </c>
      <c r="AY9" s="2">
        <v>1</v>
      </c>
      <c r="AZ9" s="2">
        <v>2</v>
      </c>
    </row>
    <row r="10" spans="1:52" ht="15.75" customHeight="1">
      <c r="A10" s="1">
        <v>43393.401065937505</v>
      </c>
      <c r="B10" s="2" t="s">
        <v>60</v>
      </c>
      <c r="C10" s="2">
        <v>3</v>
      </c>
      <c r="D10" s="2">
        <v>3</v>
      </c>
      <c r="E10" s="2">
        <v>3</v>
      </c>
      <c r="F10" s="2">
        <v>3</v>
      </c>
      <c r="G10" s="2">
        <v>3</v>
      </c>
      <c r="H10" s="2">
        <v>3</v>
      </c>
      <c r="I10" s="2">
        <v>3</v>
      </c>
      <c r="J10" s="2">
        <v>2</v>
      </c>
      <c r="K10" s="2">
        <v>2</v>
      </c>
      <c r="L10" s="2">
        <v>3</v>
      </c>
      <c r="M10" s="2">
        <v>2</v>
      </c>
      <c r="N10" s="2">
        <v>2</v>
      </c>
      <c r="O10" s="2">
        <v>2</v>
      </c>
      <c r="P10" s="2">
        <v>3</v>
      </c>
      <c r="Q10" s="2">
        <v>3</v>
      </c>
      <c r="R10" s="2">
        <v>3</v>
      </c>
      <c r="S10" s="2">
        <v>2</v>
      </c>
      <c r="T10" s="2">
        <v>3</v>
      </c>
      <c r="U10" s="2">
        <v>2</v>
      </c>
      <c r="V10" s="2">
        <v>3</v>
      </c>
      <c r="W10" s="2">
        <v>3</v>
      </c>
      <c r="X10" s="2">
        <v>3</v>
      </c>
      <c r="Y10" s="3" t="s">
        <v>61</v>
      </c>
      <c r="Z10" s="2">
        <v>3</v>
      </c>
      <c r="AA10" s="2">
        <v>3</v>
      </c>
      <c r="AB10" s="2">
        <v>2</v>
      </c>
      <c r="AC10" s="2">
        <v>3</v>
      </c>
      <c r="AD10" s="2">
        <v>3</v>
      </c>
      <c r="AE10" s="2">
        <v>2</v>
      </c>
      <c r="AF10" s="3" t="s">
        <v>61</v>
      </c>
      <c r="AG10" s="2">
        <v>3</v>
      </c>
      <c r="AH10" s="2">
        <v>3</v>
      </c>
      <c r="AI10" s="2">
        <v>3</v>
      </c>
      <c r="AJ10" s="2">
        <v>3</v>
      </c>
      <c r="AK10" s="2">
        <v>2</v>
      </c>
      <c r="AL10" s="2">
        <v>2</v>
      </c>
      <c r="AM10" s="2">
        <v>2</v>
      </c>
      <c r="AN10" s="2">
        <v>3</v>
      </c>
      <c r="AO10" s="2">
        <v>2</v>
      </c>
      <c r="AP10" s="2">
        <v>3</v>
      </c>
      <c r="AQ10" s="2">
        <v>3</v>
      </c>
      <c r="AR10" s="2">
        <v>3</v>
      </c>
      <c r="AS10" s="2">
        <v>2</v>
      </c>
      <c r="AT10" s="2">
        <v>2</v>
      </c>
      <c r="AU10" s="2">
        <v>3</v>
      </c>
      <c r="AV10" s="2">
        <v>2</v>
      </c>
      <c r="AW10" s="2">
        <v>2</v>
      </c>
      <c r="AX10" s="2">
        <v>2</v>
      </c>
      <c r="AY10" s="2">
        <v>3</v>
      </c>
      <c r="AZ10" s="2">
        <v>2</v>
      </c>
    </row>
    <row r="11" spans="1:52" ht="15.75" customHeight="1">
      <c r="A11" s="1">
        <v>43393.403470081015</v>
      </c>
      <c r="B11" s="2" t="s">
        <v>62</v>
      </c>
      <c r="C11" s="2">
        <v>3</v>
      </c>
      <c r="D11" s="2">
        <v>3</v>
      </c>
      <c r="E11" s="2">
        <v>3</v>
      </c>
      <c r="F11" s="2">
        <v>3</v>
      </c>
      <c r="G11" s="2">
        <v>3</v>
      </c>
      <c r="H11" s="2">
        <v>3</v>
      </c>
      <c r="I11" s="2">
        <v>3</v>
      </c>
      <c r="J11" s="2">
        <v>3</v>
      </c>
      <c r="K11" s="2">
        <v>3</v>
      </c>
      <c r="L11" s="2">
        <v>3</v>
      </c>
      <c r="M11" s="2">
        <v>3</v>
      </c>
      <c r="N11" s="2">
        <v>3</v>
      </c>
      <c r="O11" s="2">
        <v>3</v>
      </c>
      <c r="P11" s="2">
        <v>3</v>
      </c>
      <c r="Q11" s="2">
        <v>3</v>
      </c>
      <c r="R11" s="2">
        <v>3</v>
      </c>
      <c r="S11" s="2">
        <v>3</v>
      </c>
      <c r="T11" s="2">
        <v>3</v>
      </c>
      <c r="U11" s="2">
        <v>3</v>
      </c>
      <c r="V11" s="2">
        <v>3</v>
      </c>
      <c r="W11" s="2">
        <v>3</v>
      </c>
      <c r="X11" s="2">
        <v>3</v>
      </c>
      <c r="Y11" s="2">
        <v>3</v>
      </c>
      <c r="Z11" s="2">
        <v>3</v>
      </c>
      <c r="AA11" s="2">
        <v>3</v>
      </c>
      <c r="AB11" s="2">
        <v>3</v>
      </c>
      <c r="AC11" s="2">
        <v>3</v>
      </c>
      <c r="AD11" s="2">
        <v>3</v>
      </c>
      <c r="AE11" s="2">
        <v>3</v>
      </c>
      <c r="AF11" s="2">
        <v>3</v>
      </c>
      <c r="AG11" s="2">
        <v>3</v>
      </c>
      <c r="AH11" s="2">
        <v>3</v>
      </c>
      <c r="AI11" s="2">
        <v>3</v>
      </c>
      <c r="AJ11" s="2">
        <v>3</v>
      </c>
      <c r="AK11" s="2">
        <v>3</v>
      </c>
      <c r="AL11" s="2">
        <v>3</v>
      </c>
      <c r="AM11" s="2">
        <v>3</v>
      </c>
      <c r="AN11" s="2">
        <v>3</v>
      </c>
      <c r="AO11" s="2">
        <v>3</v>
      </c>
      <c r="AP11" s="2">
        <v>3</v>
      </c>
      <c r="AQ11" s="2">
        <v>3</v>
      </c>
      <c r="AR11" s="2">
        <v>3</v>
      </c>
      <c r="AS11" s="2">
        <v>3</v>
      </c>
      <c r="AT11" s="2">
        <v>3</v>
      </c>
      <c r="AU11" s="2">
        <v>3</v>
      </c>
      <c r="AV11" s="2">
        <v>3</v>
      </c>
      <c r="AW11" s="2">
        <v>3</v>
      </c>
      <c r="AX11" s="2">
        <v>3</v>
      </c>
      <c r="AY11" s="2">
        <v>3</v>
      </c>
      <c r="AZ11" s="2">
        <v>3</v>
      </c>
    </row>
    <row r="12" spans="1:52" ht="15.75" customHeight="1">
      <c r="A12" s="1">
        <v>43393.405861145831</v>
      </c>
      <c r="B12" s="2" t="s">
        <v>63</v>
      </c>
      <c r="C12" s="2">
        <v>2</v>
      </c>
      <c r="D12" s="2">
        <v>3</v>
      </c>
      <c r="E12" s="2">
        <v>3</v>
      </c>
      <c r="F12" s="2">
        <v>3</v>
      </c>
      <c r="G12" s="2">
        <v>3</v>
      </c>
      <c r="H12" s="2">
        <v>3</v>
      </c>
      <c r="I12" s="2">
        <v>3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3</v>
      </c>
      <c r="Q12" s="2">
        <v>3</v>
      </c>
      <c r="R12" s="2">
        <v>2</v>
      </c>
      <c r="S12" s="2">
        <v>3</v>
      </c>
      <c r="T12" s="2">
        <v>3</v>
      </c>
      <c r="U12" s="2">
        <v>3</v>
      </c>
      <c r="V12" s="2">
        <v>3</v>
      </c>
      <c r="W12" s="2">
        <v>3</v>
      </c>
      <c r="X12" s="2">
        <v>3</v>
      </c>
      <c r="Y12" s="2">
        <v>3</v>
      </c>
      <c r="Z12" s="2">
        <v>3</v>
      </c>
      <c r="AA12" s="2">
        <v>3</v>
      </c>
      <c r="AB12" s="2">
        <v>3</v>
      </c>
      <c r="AC12" s="2">
        <v>3</v>
      </c>
      <c r="AD12" s="2">
        <v>3</v>
      </c>
      <c r="AE12" s="2">
        <v>3</v>
      </c>
      <c r="AF12" s="2">
        <v>3</v>
      </c>
      <c r="AG12" s="2">
        <v>3</v>
      </c>
      <c r="AH12" s="2">
        <v>3</v>
      </c>
      <c r="AI12" s="2">
        <v>3</v>
      </c>
      <c r="AJ12" s="2">
        <v>3</v>
      </c>
      <c r="AK12" s="2">
        <v>3</v>
      </c>
      <c r="AL12" s="2">
        <v>3</v>
      </c>
      <c r="AM12" s="2">
        <v>3</v>
      </c>
      <c r="AN12" s="2">
        <v>3</v>
      </c>
      <c r="AO12" s="2">
        <v>3</v>
      </c>
      <c r="AP12" s="2">
        <v>3</v>
      </c>
      <c r="AQ12" s="2">
        <v>3</v>
      </c>
      <c r="AR12" s="2">
        <v>3</v>
      </c>
      <c r="AS12" s="2">
        <v>3</v>
      </c>
      <c r="AT12" s="2">
        <v>3</v>
      </c>
      <c r="AU12" s="2">
        <v>3</v>
      </c>
      <c r="AV12" s="2">
        <v>3</v>
      </c>
      <c r="AW12" s="2">
        <v>3</v>
      </c>
      <c r="AX12" s="2">
        <v>3</v>
      </c>
      <c r="AY12" s="2">
        <v>3</v>
      </c>
      <c r="AZ12" s="2">
        <v>3</v>
      </c>
    </row>
    <row r="13" spans="1:52" ht="15.75" customHeight="1">
      <c r="A13" s="1">
        <v>43393.406005659723</v>
      </c>
      <c r="B13" s="2" t="s">
        <v>64</v>
      </c>
      <c r="C13" s="2">
        <v>3</v>
      </c>
      <c r="D13" s="2">
        <v>3</v>
      </c>
      <c r="E13" s="2">
        <v>3</v>
      </c>
      <c r="F13" s="2">
        <v>2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3</v>
      </c>
      <c r="O13" s="2">
        <v>3</v>
      </c>
      <c r="P13" s="2">
        <v>2</v>
      </c>
      <c r="Q13" s="2">
        <v>3</v>
      </c>
      <c r="R13" s="2">
        <v>3</v>
      </c>
      <c r="S13" s="2">
        <v>2</v>
      </c>
      <c r="T13" s="2">
        <v>3</v>
      </c>
      <c r="U13" s="2">
        <v>2</v>
      </c>
      <c r="V13" s="2">
        <v>3</v>
      </c>
      <c r="W13" s="2">
        <v>3</v>
      </c>
      <c r="X13" s="2">
        <v>3</v>
      </c>
      <c r="Y13" s="2">
        <v>3</v>
      </c>
      <c r="Z13" s="2">
        <v>2</v>
      </c>
      <c r="AA13" s="2">
        <v>3</v>
      </c>
      <c r="AB13" s="2">
        <v>3</v>
      </c>
      <c r="AC13" s="2">
        <v>3</v>
      </c>
      <c r="AD13" s="2">
        <v>3</v>
      </c>
      <c r="AE13" s="2">
        <v>2</v>
      </c>
      <c r="AF13" s="2">
        <v>3</v>
      </c>
      <c r="AG13" s="2">
        <v>3</v>
      </c>
      <c r="AH13" s="2">
        <v>3</v>
      </c>
      <c r="AI13" s="2">
        <v>3</v>
      </c>
      <c r="AJ13" s="2">
        <v>3</v>
      </c>
      <c r="AK13" s="2">
        <v>3</v>
      </c>
      <c r="AL13" s="2">
        <v>3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3</v>
      </c>
      <c r="AS13" s="2">
        <v>3</v>
      </c>
      <c r="AT13" s="2">
        <v>3</v>
      </c>
      <c r="AU13" s="2">
        <v>3</v>
      </c>
      <c r="AV13" s="2">
        <v>3</v>
      </c>
      <c r="AW13" s="2">
        <v>3</v>
      </c>
      <c r="AX13" s="2">
        <v>3</v>
      </c>
      <c r="AY13" s="2">
        <v>2</v>
      </c>
      <c r="AZ13" s="2">
        <v>3</v>
      </c>
    </row>
    <row r="14" spans="1:52" ht="15.75" customHeight="1">
      <c r="A14" s="1">
        <v>43393.408813831018</v>
      </c>
      <c r="B14" s="2" t="s">
        <v>65</v>
      </c>
      <c r="C14" s="2">
        <v>2</v>
      </c>
      <c r="D14" s="2">
        <v>3</v>
      </c>
      <c r="E14" s="2">
        <v>2</v>
      </c>
      <c r="F14" s="2">
        <v>2</v>
      </c>
      <c r="G14" s="2">
        <v>2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2</v>
      </c>
      <c r="P14" s="2">
        <v>2</v>
      </c>
      <c r="Q14" s="2">
        <v>2</v>
      </c>
      <c r="R14" s="2">
        <v>3</v>
      </c>
      <c r="S14" s="2">
        <v>3</v>
      </c>
      <c r="T14" s="2">
        <v>3</v>
      </c>
      <c r="U14" s="2">
        <v>3</v>
      </c>
      <c r="V14" s="2">
        <v>3</v>
      </c>
      <c r="W14" s="2">
        <v>3</v>
      </c>
      <c r="X14" s="2">
        <v>3</v>
      </c>
      <c r="Y14" s="2">
        <v>3</v>
      </c>
      <c r="Z14" s="2">
        <v>2</v>
      </c>
      <c r="AA14" s="2">
        <v>2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  <c r="AG14" s="2">
        <v>3</v>
      </c>
      <c r="AH14" s="2">
        <v>3</v>
      </c>
      <c r="AI14" s="2">
        <v>3</v>
      </c>
      <c r="AJ14" s="2">
        <v>3</v>
      </c>
      <c r="AK14" s="2">
        <v>3</v>
      </c>
      <c r="AL14" s="2">
        <v>3</v>
      </c>
      <c r="AM14" s="2">
        <v>3</v>
      </c>
      <c r="AN14" s="2">
        <v>3</v>
      </c>
      <c r="AO14" s="2">
        <v>3</v>
      </c>
      <c r="AP14" s="2">
        <v>3</v>
      </c>
      <c r="AQ14" s="2">
        <v>3</v>
      </c>
      <c r="AR14" s="2">
        <v>3</v>
      </c>
      <c r="AS14" s="2">
        <v>3</v>
      </c>
      <c r="AT14" s="2">
        <v>2</v>
      </c>
      <c r="AU14" s="2">
        <v>3</v>
      </c>
      <c r="AV14" s="2">
        <v>3</v>
      </c>
      <c r="AW14" s="2">
        <v>3</v>
      </c>
      <c r="AX14" s="2">
        <v>3</v>
      </c>
      <c r="AY14" s="2">
        <v>2</v>
      </c>
      <c r="AZ14" s="2">
        <v>3</v>
      </c>
    </row>
    <row r="15" spans="1:52" ht="15.75" customHeight="1">
      <c r="A15" s="1">
        <v>43393.41539105324</v>
      </c>
      <c r="B15" s="2" t="s">
        <v>66</v>
      </c>
      <c r="C15" s="2">
        <v>3</v>
      </c>
      <c r="D15" s="2">
        <v>3</v>
      </c>
      <c r="E15" s="2">
        <v>3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3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3</v>
      </c>
      <c r="AF15" s="2">
        <v>3</v>
      </c>
      <c r="AG15" s="2">
        <v>3</v>
      </c>
      <c r="AH15" s="2">
        <v>3</v>
      </c>
      <c r="AI15" s="2">
        <v>3</v>
      </c>
      <c r="AJ15" s="2">
        <v>3</v>
      </c>
      <c r="AK15" s="2">
        <v>3</v>
      </c>
      <c r="AL15" s="2">
        <v>3</v>
      </c>
      <c r="AM15" s="2">
        <v>3</v>
      </c>
      <c r="AN15" s="2">
        <v>3</v>
      </c>
      <c r="AO15" s="2">
        <v>3</v>
      </c>
      <c r="AP15" s="2">
        <v>3</v>
      </c>
      <c r="AQ15" s="2">
        <v>3</v>
      </c>
      <c r="AR15" s="2">
        <v>3</v>
      </c>
      <c r="AS15" s="2">
        <v>3</v>
      </c>
      <c r="AT15" s="2">
        <v>3</v>
      </c>
      <c r="AU15" s="2">
        <v>3</v>
      </c>
      <c r="AV15" s="2">
        <v>3</v>
      </c>
      <c r="AW15" s="2">
        <v>3</v>
      </c>
      <c r="AX15" s="2">
        <v>3</v>
      </c>
      <c r="AY15" s="2">
        <v>3</v>
      </c>
      <c r="AZ15" s="2">
        <v>3</v>
      </c>
    </row>
    <row r="16" spans="1:52" ht="15.75" customHeight="1">
      <c r="A16" s="1">
        <v>43393.424919490746</v>
      </c>
      <c r="B16" s="2" t="s">
        <v>67</v>
      </c>
      <c r="C16" s="2">
        <v>2</v>
      </c>
      <c r="D16" s="2">
        <v>3</v>
      </c>
      <c r="E16" s="2">
        <v>3</v>
      </c>
      <c r="F16" s="2">
        <v>2</v>
      </c>
      <c r="G16" s="2">
        <v>2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2</v>
      </c>
      <c r="Q16" s="2">
        <v>2</v>
      </c>
      <c r="R16" s="2">
        <v>2</v>
      </c>
      <c r="S16" s="2">
        <v>2</v>
      </c>
      <c r="T16" s="2">
        <v>3</v>
      </c>
      <c r="U16" s="2">
        <v>2</v>
      </c>
      <c r="V16" s="2">
        <v>2</v>
      </c>
      <c r="W16" s="2">
        <v>2</v>
      </c>
      <c r="X16" s="2">
        <v>2</v>
      </c>
      <c r="Y16" s="2">
        <v>3</v>
      </c>
      <c r="Z16" s="2">
        <v>2</v>
      </c>
      <c r="AA16" s="2">
        <v>2</v>
      </c>
      <c r="AB16" s="2">
        <v>2</v>
      </c>
      <c r="AC16" s="2">
        <v>3</v>
      </c>
      <c r="AD16" s="2">
        <v>3</v>
      </c>
      <c r="AE16" s="2">
        <v>2</v>
      </c>
      <c r="AF16" s="2">
        <v>2</v>
      </c>
      <c r="AG16" s="2">
        <v>3</v>
      </c>
      <c r="AH16" s="2">
        <v>3</v>
      </c>
      <c r="AI16" s="2">
        <v>3</v>
      </c>
      <c r="AJ16" s="2">
        <v>3</v>
      </c>
      <c r="AK16" s="2">
        <v>2</v>
      </c>
      <c r="AL16" s="2">
        <v>2</v>
      </c>
      <c r="AM16" s="2">
        <v>2</v>
      </c>
      <c r="AN16" s="2">
        <v>3</v>
      </c>
      <c r="AO16" s="2">
        <v>2</v>
      </c>
      <c r="AP16" s="2">
        <v>2</v>
      </c>
      <c r="AQ16" s="2">
        <v>3</v>
      </c>
      <c r="AR16" s="2">
        <v>3</v>
      </c>
      <c r="AS16" s="2">
        <v>3</v>
      </c>
      <c r="AT16" s="2">
        <v>2</v>
      </c>
      <c r="AU16" s="2">
        <v>3</v>
      </c>
      <c r="AV16" s="2">
        <v>3</v>
      </c>
      <c r="AW16" s="2">
        <v>3</v>
      </c>
      <c r="AX16" s="2">
        <v>3</v>
      </c>
      <c r="AY16" s="2">
        <v>1</v>
      </c>
      <c r="AZ16" s="2">
        <v>1</v>
      </c>
    </row>
    <row r="17" spans="1:52" ht="15.75" customHeight="1">
      <c r="A17" s="1">
        <v>43393.430583391208</v>
      </c>
      <c r="B17" s="2" t="s">
        <v>68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2">
        <v>2</v>
      </c>
      <c r="Z17" s="2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2</v>
      </c>
      <c r="AH17" s="2">
        <v>2</v>
      </c>
      <c r="AI17" s="2">
        <v>2</v>
      </c>
      <c r="AJ17" s="2">
        <v>2</v>
      </c>
      <c r="AK17" s="2">
        <v>2</v>
      </c>
      <c r="AL17" s="2">
        <v>2</v>
      </c>
      <c r="AM17" s="2">
        <v>2</v>
      </c>
      <c r="AN17" s="2">
        <v>2</v>
      </c>
      <c r="AO17" s="2">
        <v>2</v>
      </c>
      <c r="AP17" s="2">
        <v>2</v>
      </c>
      <c r="AQ17" s="2">
        <v>2</v>
      </c>
      <c r="AR17" s="2">
        <v>2</v>
      </c>
      <c r="AS17" s="2">
        <v>2</v>
      </c>
      <c r="AT17" s="2">
        <v>2</v>
      </c>
      <c r="AU17" s="2">
        <v>2</v>
      </c>
      <c r="AV17" s="2">
        <v>2</v>
      </c>
      <c r="AW17" s="2">
        <v>2</v>
      </c>
      <c r="AX17" s="2">
        <v>2</v>
      </c>
      <c r="AY17" s="2">
        <v>2</v>
      </c>
      <c r="AZ17" s="2">
        <v>2</v>
      </c>
    </row>
    <row r="18" spans="1:52" ht="15.75" customHeight="1">
      <c r="A18" s="1">
        <v>43393.433650879626</v>
      </c>
      <c r="B18" s="2" t="s">
        <v>69</v>
      </c>
      <c r="C18" s="2">
        <v>3</v>
      </c>
      <c r="D18" s="2">
        <v>2</v>
      </c>
      <c r="E18" s="2">
        <v>3</v>
      </c>
      <c r="F18" s="2">
        <v>3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3</v>
      </c>
      <c r="Q18" s="2">
        <v>3</v>
      </c>
      <c r="R18" s="2">
        <v>3</v>
      </c>
      <c r="S18" s="2">
        <v>2</v>
      </c>
      <c r="T18" s="2">
        <v>3</v>
      </c>
      <c r="U18" s="2">
        <v>2</v>
      </c>
      <c r="V18" s="2">
        <v>3</v>
      </c>
      <c r="W18" s="2">
        <v>2</v>
      </c>
      <c r="X18" s="2">
        <v>2</v>
      </c>
      <c r="Y18" s="2">
        <v>3</v>
      </c>
      <c r="Z18" s="2">
        <v>2</v>
      </c>
      <c r="AA18" s="2">
        <v>3</v>
      </c>
      <c r="AB18" s="2">
        <v>3</v>
      </c>
      <c r="AC18" s="2">
        <v>2</v>
      </c>
      <c r="AD18" s="2">
        <v>3</v>
      </c>
      <c r="AE18" s="2">
        <v>3</v>
      </c>
      <c r="AF18" s="2">
        <v>2</v>
      </c>
      <c r="AG18" s="2">
        <v>3</v>
      </c>
      <c r="AH18" s="2">
        <v>3</v>
      </c>
      <c r="AI18" s="2">
        <v>3</v>
      </c>
      <c r="AJ18" s="2">
        <v>2</v>
      </c>
      <c r="AK18" s="2">
        <v>2</v>
      </c>
      <c r="AL18" s="2">
        <v>2</v>
      </c>
      <c r="AM18" s="2">
        <v>3</v>
      </c>
      <c r="AN18" s="2">
        <v>3</v>
      </c>
      <c r="AO18" s="2">
        <v>2</v>
      </c>
      <c r="AP18" s="2">
        <v>3</v>
      </c>
      <c r="AQ18" s="2">
        <v>3</v>
      </c>
      <c r="AR18" s="2">
        <v>3</v>
      </c>
      <c r="AS18" s="2">
        <v>3</v>
      </c>
      <c r="AT18" s="2">
        <v>3</v>
      </c>
      <c r="AU18" s="2">
        <v>3</v>
      </c>
      <c r="AV18" s="2">
        <v>3</v>
      </c>
      <c r="AW18" s="2">
        <v>3</v>
      </c>
      <c r="AX18" s="2">
        <v>3</v>
      </c>
      <c r="AY18" s="2">
        <v>2</v>
      </c>
      <c r="AZ18" s="2">
        <v>2</v>
      </c>
    </row>
    <row r="19" spans="1:52" ht="15.75" customHeight="1">
      <c r="A19" s="1">
        <v>43393.435514641205</v>
      </c>
      <c r="B19" s="2" t="s">
        <v>70</v>
      </c>
      <c r="C19" s="2">
        <v>3</v>
      </c>
      <c r="D19" s="2">
        <v>3</v>
      </c>
      <c r="E19" s="2">
        <v>3</v>
      </c>
      <c r="F19" s="2">
        <v>3</v>
      </c>
      <c r="G19" s="2">
        <v>3</v>
      </c>
      <c r="H19" s="2">
        <v>3</v>
      </c>
      <c r="I19" s="2">
        <v>3</v>
      </c>
      <c r="J19" s="2">
        <v>3</v>
      </c>
      <c r="K19" s="2">
        <v>3</v>
      </c>
      <c r="L19" s="2">
        <v>3</v>
      </c>
      <c r="M19" s="2">
        <v>3</v>
      </c>
      <c r="N19" s="2">
        <v>3</v>
      </c>
      <c r="O19" s="2">
        <v>3</v>
      </c>
      <c r="P19" s="2">
        <v>3</v>
      </c>
      <c r="Q19" s="2">
        <v>3</v>
      </c>
      <c r="R19" s="2">
        <v>3</v>
      </c>
      <c r="S19" s="2">
        <v>3</v>
      </c>
      <c r="T19" s="2">
        <v>3</v>
      </c>
      <c r="U19" s="2">
        <v>3</v>
      </c>
      <c r="V19" s="2">
        <v>3</v>
      </c>
      <c r="W19" s="2">
        <v>3</v>
      </c>
      <c r="X19" s="2">
        <v>3</v>
      </c>
      <c r="Y19" s="2">
        <v>3</v>
      </c>
      <c r="Z19" s="2">
        <v>3</v>
      </c>
      <c r="AA19" s="2">
        <v>3</v>
      </c>
      <c r="AB19" s="2">
        <v>3</v>
      </c>
      <c r="AC19" s="2">
        <v>3</v>
      </c>
      <c r="AD19" s="2">
        <v>3</v>
      </c>
      <c r="AE19" s="2">
        <v>3</v>
      </c>
      <c r="AF19" s="2">
        <v>3</v>
      </c>
      <c r="AG19" s="2">
        <v>3</v>
      </c>
      <c r="AH19" s="2">
        <v>3</v>
      </c>
      <c r="AI19" s="2">
        <v>3</v>
      </c>
      <c r="AJ19" s="2">
        <v>3</v>
      </c>
      <c r="AK19" s="2">
        <v>3</v>
      </c>
      <c r="AL19" s="2">
        <v>3</v>
      </c>
      <c r="AM19" s="2">
        <v>3</v>
      </c>
      <c r="AN19" s="2">
        <v>3</v>
      </c>
      <c r="AO19" s="2">
        <v>3</v>
      </c>
      <c r="AP19" s="2">
        <v>3</v>
      </c>
      <c r="AQ19" s="2">
        <v>3</v>
      </c>
      <c r="AR19" s="2">
        <v>3</v>
      </c>
      <c r="AS19" s="2">
        <v>3</v>
      </c>
      <c r="AT19" s="2">
        <v>3</v>
      </c>
      <c r="AU19" s="2">
        <v>3</v>
      </c>
      <c r="AV19" s="2">
        <v>3</v>
      </c>
      <c r="AW19" s="2">
        <v>3</v>
      </c>
      <c r="AX19" s="2">
        <v>3</v>
      </c>
      <c r="AY19" s="2">
        <v>3</v>
      </c>
      <c r="AZ19" s="2">
        <v>3</v>
      </c>
    </row>
    <row r="20" spans="1:52" ht="15.75" customHeight="1">
      <c r="A20" s="1">
        <v>43393.442709317125</v>
      </c>
      <c r="B20" s="2" t="s">
        <v>71</v>
      </c>
      <c r="C20" s="2">
        <v>3</v>
      </c>
      <c r="D20" s="2">
        <v>3</v>
      </c>
      <c r="E20" s="2">
        <v>2</v>
      </c>
      <c r="F20" s="2">
        <v>2</v>
      </c>
      <c r="G20" s="2">
        <v>2</v>
      </c>
      <c r="H20" s="2">
        <v>3</v>
      </c>
      <c r="I20" s="2">
        <v>3</v>
      </c>
      <c r="J20" s="2">
        <v>3</v>
      </c>
      <c r="K20" s="2">
        <v>2</v>
      </c>
      <c r="L20" s="2">
        <v>3</v>
      </c>
      <c r="M20" s="2">
        <v>2</v>
      </c>
      <c r="N20" s="2">
        <v>3</v>
      </c>
      <c r="O20" s="2">
        <v>2</v>
      </c>
      <c r="P20" s="2">
        <v>2</v>
      </c>
      <c r="Q20" s="2">
        <v>3</v>
      </c>
      <c r="R20" s="2">
        <v>3</v>
      </c>
      <c r="S20" s="2">
        <v>2</v>
      </c>
      <c r="T20" s="2">
        <v>2</v>
      </c>
      <c r="U20" s="2">
        <v>2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3</v>
      </c>
      <c r="AF20" s="2">
        <v>3</v>
      </c>
      <c r="AG20" s="2">
        <v>3</v>
      </c>
      <c r="AH20" s="2">
        <v>2</v>
      </c>
      <c r="AI20" s="2">
        <v>2</v>
      </c>
      <c r="AJ20" s="2">
        <v>3</v>
      </c>
      <c r="AK20" s="2">
        <v>2</v>
      </c>
      <c r="AL20" s="2">
        <v>3</v>
      </c>
      <c r="AM20" s="2">
        <v>3</v>
      </c>
      <c r="AN20" s="2">
        <v>3</v>
      </c>
      <c r="AO20" s="2">
        <v>3</v>
      </c>
      <c r="AP20" s="2">
        <v>3</v>
      </c>
      <c r="AQ20" s="2">
        <v>3</v>
      </c>
      <c r="AR20" s="2">
        <v>3</v>
      </c>
      <c r="AS20" s="2">
        <v>3</v>
      </c>
      <c r="AT20" s="2">
        <v>3</v>
      </c>
      <c r="AU20" s="2">
        <v>3</v>
      </c>
      <c r="AV20" s="2">
        <v>3</v>
      </c>
      <c r="AW20" s="2">
        <v>2</v>
      </c>
      <c r="AX20" s="2">
        <v>2</v>
      </c>
      <c r="AY20" s="2">
        <v>2</v>
      </c>
      <c r="AZ20" s="2">
        <v>2</v>
      </c>
    </row>
    <row r="21" spans="1:52" ht="15.75" customHeight="1">
      <c r="A21" s="1">
        <v>43393.445479594906</v>
      </c>
      <c r="B21" s="2" t="s">
        <v>72</v>
      </c>
      <c r="C21" s="2">
        <v>3</v>
      </c>
      <c r="D21" s="2">
        <v>3</v>
      </c>
      <c r="E21" s="2">
        <v>3</v>
      </c>
      <c r="F21" s="2">
        <v>3</v>
      </c>
      <c r="G21" s="2">
        <v>3</v>
      </c>
      <c r="H21" s="2">
        <v>3</v>
      </c>
      <c r="I21" s="2">
        <v>3</v>
      </c>
      <c r="J21" s="2">
        <v>3</v>
      </c>
      <c r="K21" s="2">
        <v>3</v>
      </c>
      <c r="L21" s="2">
        <v>3</v>
      </c>
      <c r="M21" s="2">
        <v>3</v>
      </c>
      <c r="N21" s="2">
        <v>3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>
        <v>3</v>
      </c>
      <c r="U21" s="2">
        <v>3</v>
      </c>
      <c r="V21" s="2">
        <v>3</v>
      </c>
      <c r="W21" s="2">
        <v>3</v>
      </c>
      <c r="X21" s="2">
        <v>3</v>
      </c>
      <c r="Y21" s="2">
        <v>3</v>
      </c>
      <c r="Z21" s="2">
        <v>3</v>
      </c>
      <c r="AA21" s="2">
        <v>3</v>
      </c>
      <c r="AB21" s="2">
        <v>3</v>
      </c>
      <c r="AC21" s="2">
        <v>3</v>
      </c>
      <c r="AD21" s="2">
        <v>3</v>
      </c>
      <c r="AE21" s="2">
        <v>3</v>
      </c>
      <c r="AF21" s="2">
        <v>3</v>
      </c>
      <c r="AG21" s="2">
        <v>3</v>
      </c>
      <c r="AH21" s="2">
        <v>3</v>
      </c>
      <c r="AI21" s="2">
        <v>3</v>
      </c>
      <c r="AJ21" s="2">
        <v>3</v>
      </c>
      <c r="AK21" s="2">
        <v>3</v>
      </c>
      <c r="AL21" s="2">
        <v>3</v>
      </c>
      <c r="AM21" s="2">
        <v>3</v>
      </c>
      <c r="AN21" s="2">
        <v>3</v>
      </c>
      <c r="AO21" s="2">
        <v>3</v>
      </c>
      <c r="AP21" s="2">
        <v>3</v>
      </c>
      <c r="AQ21" s="2">
        <v>3</v>
      </c>
      <c r="AR21" s="2">
        <v>3</v>
      </c>
      <c r="AS21" s="2">
        <v>3</v>
      </c>
      <c r="AT21" s="2">
        <v>3</v>
      </c>
      <c r="AU21" s="2">
        <v>3</v>
      </c>
      <c r="AV21" s="2">
        <v>3</v>
      </c>
      <c r="AW21" s="2">
        <v>3</v>
      </c>
      <c r="AX21" s="2">
        <v>3</v>
      </c>
      <c r="AY21" s="2">
        <v>3</v>
      </c>
      <c r="AZ21" s="2">
        <v>3</v>
      </c>
    </row>
    <row r="22" spans="1:52" ht="15.75" customHeight="1">
      <c r="A22" s="1">
        <v>43393.447907048612</v>
      </c>
      <c r="B22" s="2" t="s">
        <v>73</v>
      </c>
      <c r="C22" s="2">
        <v>3</v>
      </c>
      <c r="D22" s="2">
        <v>3</v>
      </c>
      <c r="E22" s="2">
        <v>3</v>
      </c>
      <c r="F22" s="2">
        <v>2</v>
      </c>
      <c r="G22" s="2">
        <v>2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2">
        <v>3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2">
        <v>2</v>
      </c>
      <c r="Y22" s="2">
        <v>2</v>
      </c>
      <c r="Z22" s="2">
        <v>2</v>
      </c>
      <c r="AA22" s="2">
        <v>2</v>
      </c>
      <c r="AB22" s="2">
        <v>2</v>
      </c>
      <c r="AC22" s="2">
        <v>2</v>
      </c>
      <c r="AD22" s="2">
        <v>2</v>
      </c>
      <c r="AE22" s="2">
        <v>2</v>
      </c>
      <c r="AF22" s="2">
        <v>2</v>
      </c>
      <c r="AG22" s="2">
        <v>3</v>
      </c>
      <c r="AH22" s="2">
        <v>3</v>
      </c>
      <c r="AI22" s="2">
        <v>3</v>
      </c>
      <c r="AJ22" s="2">
        <v>2</v>
      </c>
      <c r="AK22" s="2">
        <v>2</v>
      </c>
      <c r="AL22" s="2">
        <v>3</v>
      </c>
      <c r="AM22" s="2">
        <v>3</v>
      </c>
      <c r="AN22" s="2">
        <v>3</v>
      </c>
      <c r="AO22" s="2">
        <v>3</v>
      </c>
      <c r="AP22" s="2">
        <v>3</v>
      </c>
      <c r="AQ22" s="2">
        <v>3</v>
      </c>
      <c r="AR22" s="2">
        <v>3</v>
      </c>
      <c r="AS22" s="2">
        <v>3</v>
      </c>
      <c r="AT22" s="2">
        <v>3</v>
      </c>
      <c r="AU22" s="2">
        <v>3</v>
      </c>
      <c r="AV22" s="2">
        <v>3</v>
      </c>
      <c r="AW22" s="2">
        <v>3</v>
      </c>
      <c r="AX22" s="2">
        <v>3</v>
      </c>
      <c r="AY22" s="2">
        <v>3</v>
      </c>
      <c r="AZ22" s="2">
        <v>3</v>
      </c>
    </row>
    <row r="23" spans="1:52" ht="15.75" customHeight="1">
      <c r="A23" s="1">
        <v>43393.450421238427</v>
      </c>
      <c r="B23" s="2" t="s">
        <v>74</v>
      </c>
      <c r="C23" s="2">
        <v>3</v>
      </c>
      <c r="D23" s="2">
        <v>3</v>
      </c>
      <c r="E23" s="2">
        <v>3</v>
      </c>
      <c r="F23" s="2">
        <v>2</v>
      </c>
      <c r="G23" s="2">
        <v>2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v>2</v>
      </c>
      <c r="Q23" s="2">
        <v>3</v>
      </c>
      <c r="R23" s="2">
        <v>3</v>
      </c>
      <c r="S23" s="2">
        <v>2</v>
      </c>
      <c r="T23" s="2">
        <v>3</v>
      </c>
      <c r="U23" s="2">
        <v>2</v>
      </c>
      <c r="V23" s="2">
        <v>3</v>
      </c>
      <c r="W23" s="2">
        <v>3</v>
      </c>
      <c r="X23" s="2">
        <v>3</v>
      </c>
      <c r="Y23" s="2">
        <v>3</v>
      </c>
      <c r="Z23" s="2">
        <v>2</v>
      </c>
      <c r="AA23" s="2">
        <v>3</v>
      </c>
      <c r="AB23" s="2">
        <v>3</v>
      </c>
      <c r="AC23" s="2">
        <v>3</v>
      </c>
      <c r="AD23" s="2">
        <v>3</v>
      </c>
      <c r="AE23" s="2">
        <v>3</v>
      </c>
      <c r="AF23" s="2">
        <v>3</v>
      </c>
      <c r="AG23" s="2">
        <v>3</v>
      </c>
      <c r="AH23" s="2">
        <v>3</v>
      </c>
      <c r="AI23" s="2">
        <v>3</v>
      </c>
      <c r="AJ23" s="2">
        <v>1</v>
      </c>
      <c r="AK23" s="2">
        <v>3</v>
      </c>
      <c r="AL23" s="2">
        <v>3</v>
      </c>
      <c r="AM23" s="2">
        <v>3</v>
      </c>
      <c r="AN23" s="2">
        <v>3</v>
      </c>
      <c r="AO23" s="2">
        <v>3</v>
      </c>
      <c r="AP23" s="2">
        <v>3</v>
      </c>
      <c r="AQ23" s="2">
        <v>3</v>
      </c>
      <c r="AR23" s="2">
        <v>3</v>
      </c>
      <c r="AS23" s="2">
        <v>3</v>
      </c>
      <c r="AT23" s="2">
        <v>3</v>
      </c>
      <c r="AU23" s="2">
        <v>3</v>
      </c>
      <c r="AV23" s="2">
        <v>3</v>
      </c>
      <c r="AW23" s="2">
        <v>3</v>
      </c>
      <c r="AX23" s="2">
        <v>3</v>
      </c>
      <c r="AY23" s="2">
        <v>2</v>
      </c>
      <c r="AZ23" s="2">
        <v>2</v>
      </c>
    </row>
    <row r="24" spans="1:52" ht="15.75" customHeight="1">
      <c r="A24" s="1">
        <v>43393.453965208333</v>
      </c>
      <c r="B24" s="2" t="s">
        <v>75</v>
      </c>
      <c r="C24" s="2">
        <v>3</v>
      </c>
      <c r="D24" s="2">
        <v>3</v>
      </c>
      <c r="E24" s="2">
        <v>3</v>
      </c>
      <c r="F24" s="2">
        <v>3</v>
      </c>
      <c r="G24" s="2">
        <v>3</v>
      </c>
      <c r="H24" s="2">
        <v>3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  <c r="N24" s="2">
        <v>3</v>
      </c>
      <c r="O24" s="2">
        <v>3</v>
      </c>
      <c r="P24" s="2">
        <v>3</v>
      </c>
      <c r="Q24" s="2">
        <v>3</v>
      </c>
      <c r="R24" s="2">
        <v>3</v>
      </c>
      <c r="S24" s="2">
        <v>3</v>
      </c>
      <c r="T24" s="2">
        <v>3</v>
      </c>
      <c r="U24" s="2">
        <v>3</v>
      </c>
      <c r="V24" s="2">
        <v>3</v>
      </c>
      <c r="W24" s="2">
        <v>3</v>
      </c>
      <c r="X24" s="2">
        <v>3</v>
      </c>
      <c r="Y24" s="2">
        <v>3</v>
      </c>
      <c r="Z24" s="2">
        <v>3</v>
      </c>
      <c r="AA24" s="2">
        <v>3</v>
      </c>
      <c r="AB24" s="2">
        <v>3</v>
      </c>
      <c r="AC24" s="2">
        <v>3</v>
      </c>
      <c r="AD24" s="2">
        <v>3</v>
      </c>
      <c r="AE24" s="2">
        <v>3</v>
      </c>
      <c r="AF24" s="2">
        <v>3</v>
      </c>
      <c r="AG24" s="2">
        <v>3</v>
      </c>
      <c r="AH24" s="2">
        <v>3</v>
      </c>
      <c r="AI24" s="2">
        <v>3</v>
      </c>
      <c r="AJ24" s="2">
        <v>3</v>
      </c>
      <c r="AK24" s="2">
        <v>3</v>
      </c>
      <c r="AL24" s="2">
        <v>3</v>
      </c>
      <c r="AM24" s="2">
        <v>3</v>
      </c>
      <c r="AN24" s="2">
        <v>3</v>
      </c>
      <c r="AO24" s="2">
        <v>3</v>
      </c>
      <c r="AP24" s="2">
        <v>3</v>
      </c>
      <c r="AQ24" s="2">
        <v>3</v>
      </c>
      <c r="AR24" s="2">
        <v>3</v>
      </c>
      <c r="AS24" s="2">
        <v>3</v>
      </c>
      <c r="AT24" s="2">
        <v>3</v>
      </c>
      <c r="AU24" s="2">
        <v>3</v>
      </c>
      <c r="AV24" s="2">
        <v>3</v>
      </c>
      <c r="AW24" s="2">
        <v>3</v>
      </c>
      <c r="AX24" s="2">
        <v>3</v>
      </c>
      <c r="AY24" s="2">
        <v>3</v>
      </c>
      <c r="AZ24" s="2">
        <v>3</v>
      </c>
    </row>
    <row r="25" spans="1:52" ht="15.75" customHeight="1">
      <c r="A25" s="1">
        <v>43393.461123321758</v>
      </c>
      <c r="B25" s="2" t="s">
        <v>76</v>
      </c>
      <c r="C25" s="2">
        <v>3</v>
      </c>
      <c r="D25" s="2">
        <v>3</v>
      </c>
      <c r="E25" s="2">
        <v>3</v>
      </c>
      <c r="F25" s="2">
        <v>3</v>
      </c>
      <c r="G25" s="2">
        <v>3</v>
      </c>
      <c r="H25" s="2">
        <v>3</v>
      </c>
      <c r="I25" s="2">
        <v>3</v>
      </c>
      <c r="J25" s="2">
        <v>3</v>
      </c>
      <c r="K25" s="2">
        <v>3</v>
      </c>
      <c r="L25" s="2">
        <v>3</v>
      </c>
      <c r="M25" s="2">
        <v>3</v>
      </c>
      <c r="N25" s="2">
        <v>3</v>
      </c>
      <c r="O25" s="2">
        <v>3</v>
      </c>
      <c r="P25" s="2">
        <v>3</v>
      </c>
      <c r="Q25" s="2">
        <v>3</v>
      </c>
      <c r="R25" s="2">
        <v>3</v>
      </c>
      <c r="S25" s="2">
        <v>3</v>
      </c>
      <c r="T25" s="2">
        <v>3</v>
      </c>
      <c r="U25" s="2">
        <v>3</v>
      </c>
      <c r="V25" s="2">
        <v>3</v>
      </c>
      <c r="W25" s="2">
        <v>3</v>
      </c>
      <c r="X25" s="2">
        <v>3</v>
      </c>
      <c r="Y25" s="2">
        <v>3</v>
      </c>
      <c r="Z25" s="2">
        <v>3</v>
      </c>
      <c r="AA25" s="2">
        <v>3</v>
      </c>
      <c r="AB25" s="2">
        <v>3</v>
      </c>
      <c r="AC25" s="2">
        <v>3</v>
      </c>
      <c r="AD25" s="2">
        <v>3</v>
      </c>
      <c r="AE25" s="2">
        <v>3</v>
      </c>
      <c r="AF25" s="2">
        <v>3</v>
      </c>
      <c r="AG25" s="2">
        <v>3</v>
      </c>
      <c r="AH25" s="2">
        <v>3</v>
      </c>
      <c r="AI25" s="2">
        <v>3</v>
      </c>
      <c r="AJ25" s="2">
        <v>3</v>
      </c>
      <c r="AK25" s="2">
        <v>3</v>
      </c>
      <c r="AL25" s="2">
        <v>3</v>
      </c>
      <c r="AM25" s="2">
        <v>3</v>
      </c>
      <c r="AN25" s="2">
        <v>3</v>
      </c>
      <c r="AO25" s="2">
        <v>3</v>
      </c>
      <c r="AP25" s="2">
        <v>3</v>
      </c>
      <c r="AQ25" s="2">
        <v>3</v>
      </c>
      <c r="AR25" s="2">
        <v>3</v>
      </c>
      <c r="AS25" s="2">
        <v>3</v>
      </c>
      <c r="AT25" s="2">
        <v>3</v>
      </c>
      <c r="AU25" s="2">
        <v>3</v>
      </c>
      <c r="AV25" s="2">
        <v>3</v>
      </c>
      <c r="AW25" s="2">
        <v>3</v>
      </c>
      <c r="AX25" s="2">
        <v>3</v>
      </c>
      <c r="AY25" s="2">
        <v>3</v>
      </c>
      <c r="AZ25" s="2">
        <v>3</v>
      </c>
    </row>
    <row r="26" spans="1:52" ht="15.75" customHeight="1">
      <c r="A26" s="1">
        <v>43393.461728344904</v>
      </c>
      <c r="B26" s="2" t="s">
        <v>77</v>
      </c>
      <c r="C26" s="2">
        <v>3</v>
      </c>
      <c r="D26" s="2">
        <v>2</v>
      </c>
      <c r="E26" s="2">
        <v>3</v>
      </c>
      <c r="F26" s="2">
        <v>2</v>
      </c>
      <c r="G26" s="2">
        <v>3</v>
      </c>
      <c r="H26" s="2">
        <v>2</v>
      </c>
      <c r="I26" s="2">
        <v>3</v>
      </c>
      <c r="J26" s="2">
        <v>2</v>
      </c>
      <c r="K26" s="2">
        <v>3</v>
      </c>
      <c r="L26" s="2">
        <v>2</v>
      </c>
      <c r="M26" s="2">
        <v>3</v>
      </c>
      <c r="N26" s="2">
        <v>2</v>
      </c>
      <c r="O26" s="2">
        <v>3</v>
      </c>
      <c r="P26" s="2">
        <v>2</v>
      </c>
      <c r="Q26" s="2">
        <v>3</v>
      </c>
      <c r="R26" s="2">
        <v>2</v>
      </c>
      <c r="S26" s="2">
        <v>3</v>
      </c>
      <c r="T26" s="2">
        <v>2</v>
      </c>
      <c r="U26" s="2">
        <v>3</v>
      </c>
      <c r="V26" s="2">
        <v>2</v>
      </c>
      <c r="W26" s="2">
        <v>3</v>
      </c>
      <c r="X26" s="2">
        <v>2</v>
      </c>
      <c r="Y26" s="2">
        <v>3</v>
      </c>
      <c r="Z26" s="2">
        <v>2</v>
      </c>
      <c r="AA26" s="2">
        <v>3</v>
      </c>
      <c r="AB26" s="2">
        <v>2</v>
      </c>
      <c r="AC26" s="2">
        <v>3</v>
      </c>
      <c r="AD26" s="2">
        <v>2</v>
      </c>
      <c r="AE26" s="2">
        <v>3</v>
      </c>
      <c r="AF26" s="2">
        <v>2</v>
      </c>
      <c r="AG26" s="2">
        <v>3</v>
      </c>
      <c r="AH26" s="2">
        <v>2</v>
      </c>
      <c r="AI26" s="2">
        <v>3</v>
      </c>
      <c r="AJ26" s="2">
        <v>2</v>
      </c>
      <c r="AK26" s="2">
        <v>3</v>
      </c>
      <c r="AL26" s="2">
        <v>2</v>
      </c>
      <c r="AM26" s="2">
        <v>3</v>
      </c>
      <c r="AN26" s="2">
        <v>2</v>
      </c>
      <c r="AO26" s="2">
        <v>3</v>
      </c>
      <c r="AP26" s="2">
        <v>2</v>
      </c>
      <c r="AQ26" s="2">
        <v>3</v>
      </c>
      <c r="AR26" s="2">
        <v>2</v>
      </c>
      <c r="AS26" s="2">
        <v>3</v>
      </c>
      <c r="AT26" s="2">
        <v>2</v>
      </c>
      <c r="AU26" s="2">
        <v>3</v>
      </c>
      <c r="AV26" s="2">
        <v>2</v>
      </c>
      <c r="AW26" s="2">
        <v>3</v>
      </c>
      <c r="AX26" s="2">
        <v>2</v>
      </c>
      <c r="AY26" s="2">
        <v>3</v>
      </c>
      <c r="AZ26" s="2">
        <v>2</v>
      </c>
    </row>
    <row r="27" spans="1:52" ht="12.75">
      <c r="A27" s="1">
        <v>43393.463647222219</v>
      </c>
      <c r="B27" s="2" t="s">
        <v>78</v>
      </c>
      <c r="C27" s="2">
        <v>3</v>
      </c>
      <c r="D27" s="2">
        <v>3</v>
      </c>
      <c r="E27" s="2">
        <v>2</v>
      </c>
      <c r="F27" s="2">
        <v>3</v>
      </c>
      <c r="G27" s="2">
        <v>3</v>
      </c>
      <c r="H27" s="2">
        <v>3</v>
      </c>
      <c r="I27" s="2">
        <v>3</v>
      </c>
      <c r="J27" s="2">
        <v>3</v>
      </c>
      <c r="K27" s="2">
        <v>3</v>
      </c>
      <c r="L27" s="2">
        <v>3</v>
      </c>
      <c r="M27" s="2">
        <v>3</v>
      </c>
      <c r="N27" s="2">
        <v>3</v>
      </c>
      <c r="O27" s="2">
        <v>2</v>
      </c>
      <c r="P27" s="2">
        <v>3</v>
      </c>
      <c r="Q27" s="2">
        <v>3</v>
      </c>
      <c r="R27" s="2">
        <v>3</v>
      </c>
      <c r="S27" s="2">
        <v>3</v>
      </c>
      <c r="T27" s="2">
        <v>3</v>
      </c>
      <c r="U27" s="2">
        <v>3</v>
      </c>
      <c r="V27" s="2">
        <v>3</v>
      </c>
      <c r="W27" s="2">
        <v>3</v>
      </c>
      <c r="X27" s="2">
        <v>3</v>
      </c>
      <c r="Y27" s="2">
        <v>3</v>
      </c>
      <c r="Z27" s="2">
        <v>3</v>
      </c>
      <c r="AA27" s="2">
        <v>3</v>
      </c>
      <c r="AB27" s="2">
        <v>3</v>
      </c>
      <c r="AC27" s="2">
        <v>3</v>
      </c>
      <c r="AD27" s="2">
        <v>3</v>
      </c>
      <c r="AE27" s="2">
        <v>3</v>
      </c>
      <c r="AF27" s="2">
        <v>3</v>
      </c>
      <c r="AG27" s="2">
        <v>3</v>
      </c>
      <c r="AH27" s="2">
        <v>3</v>
      </c>
      <c r="AI27" s="2">
        <v>3</v>
      </c>
      <c r="AJ27" s="2">
        <v>3</v>
      </c>
      <c r="AK27" s="2">
        <v>3</v>
      </c>
      <c r="AL27" s="2">
        <v>3</v>
      </c>
      <c r="AM27" s="2">
        <v>3</v>
      </c>
      <c r="AN27" s="2">
        <v>3</v>
      </c>
      <c r="AO27" s="2">
        <v>3</v>
      </c>
      <c r="AP27" s="2">
        <v>3</v>
      </c>
      <c r="AQ27" s="2">
        <v>3</v>
      </c>
      <c r="AR27" s="2">
        <v>3</v>
      </c>
      <c r="AS27" s="2">
        <v>3</v>
      </c>
      <c r="AT27" s="2">
        <v>3</v>
      </c>
      <c r="AU27" s="2">
        <v>3</v>
      </c>
      <c r="AV27" s="2">
        <v>3</v>
      </c>
      <c r="AW27" s="2">
        <v>3</v>
      </c>
      <c r="AX27" s="2">
        <v>3</v>
      </c>
      <c r="AY27" s="2">
        <v>3</v>
      </c>
      <c r="AZ27" s="2">
        <v>3</v>
      </c>
    </row>
    <row r="28" spans="1:52" ht="12.75">
      <c r="A28" s="1">
        <v>43393.468388553243</v>
      </c>
      <c r="B28" s="2" t="s">
        <v>79</v>
      </c>
      <c r="C28" s="2">
        <v>3</v>
      </c>
      <c r="D28" s="2">
        <v>3</v>
      </c>
      <c r="E28" s="2">
        <v>3</v>
      </c>
      <c r="F28" s="2">
        <v>2</v>
      </c>
      <c r="G28" s="2">
        <v>2</v>
      </c>
      <c r="H28" s="2">
        <v>3</v>
      </c>
      <c r="I28" s="2">
        <v>3</v>
      </c>
      <c r="J28" s="2">
        <v>3</v>
      </c>
      <c r="K28" s="2">
        <v>3</v>
      </c>
      <c r="L28" s="2">
        <v>3</v>
      </c>
      <c r="M28" s="2">
        <v>3</v>
      </c>
      <c r="N28" s="2">
        <v>3</v>
      </c>
      <c r="O28" s="2">
        <v>3</v>
      </c>
      <c r="P28" s="2">
        <v>2</v>
      </c>
      <c r="Q28" s="2">
        <v>2</v>
      </c>
      <c r="R28" s="2">
        <v>3</v>
      </c>
      <c r="S28" s="2">
        <v>3</v>
      </c>
      <c r="T28" s="2">
        <v>3</v>
      </c>
      <c r="U28" s="2">
        <v>3</v>
      </c>
      <c r="V28" s="2">
        <v>3</v>
      </c>
      <c r="W28" s="2">
        <v>3</v>
      </c>
      <c r="X28" s="2">
        <v>3</v>
      </c>
      <c r="Y28" s="2">
        <v>3</v>
      </c>
      <c r="Z28" s="2">
        <v>3</v>
      </c>
      <c r="AA28" s="2">
        <v>3</v>
      </c>
      <c r="AB28" s="2">
        <v>3</v>
      </c>
      <c r="AC28" s="2">
        <v>3</v>
      </c>
      <c r="AD28" s="2">
        <v>3</v>
      </c>
      <c r="AE28" s="2">
        <v>2</v>
      </c>
      <c r="AF28" s="2">
        <v>2</v>
      </c>
      <c r="AG28" s="2">
        <v>3</v>
      </c>
      <c r="AH28" s="2">
        <v>3</v>
      </c>
      <c r="AI28" s="2">
        <v>3</v>
      </c>
      <c r="AJ28" s="2">
        <v>2</v>
      </c>
      <c r="AK28" s="2">
        <v>2</v>
      </c>
      <c r="AL28" s="2">
        <v>3</v>
      </c>
      <c r="AM28" s="2">
        <v>3</v>
      </c>
      <c r="AN28" s="2">
        <v>3</v>
      </c>
      <c r="AO28" s="2">
        <v>3</v>
      </c>
      <c r="AP28" s="2">
        <v>3</v>
      </c>
      <c r="AQ28" s="2">
        <v>3</v>
      </c>
      <c r="AR28" s="2">
        <v>3</v>
      </c>
      <c r="AS28" s="2">
        <v>3</v>
      </c>
      <c r="AT28" s="2">
        <v>3</v>
      </c>
      <c r="AU28" s="2">
        <v>3</v>
      </c>
      <c r="AV28" s="2">
        <v>3</v>
      </c>
      <c r="AW28" s="2">
        <v>3</v>
      </c>
      <c r="AX28" s="2">
        <v>3</v>
      </c>
      <c r="AY28" s="2">
        <v>2</v>
      </c>
      <c r="AZ28" s="2">
        <v>2</v>
      </c>
    </row>
    <row r="29" spans="1:52" ht="12.75">
      <c r="A29" s="1">
        <v>43393.472274143518</v>
      </c>
      <c r="B29" s="2" t="s">
        <v>80</v>
      </c>
      <c r="C29" s="2">
        <v>3</v>
      </c>
      <c r="D29" s="2">
        <v>3</v>
      </c>
      <c r="E29" s="2">
        <v>3</v>
      </c>
      <c r="F29" s="2">
        <v>3</v>
      </c>
      <c r="G29" s="2">
        <v>3</v>
      </c>
      <c r="H29" s="2">
        <v>3</v>
      </c>
      <c r="I29" s="2">
        <v>3</v>
      </c>
      <c r="J29" s="2">
        <v>3</v>
      </c>
      <c r="K29" s="2">
        <v>3</v>
      </c>
      <c r="L29" s="2">
        <v>3</v>
      </c>
      <c r="M29" s="2">
        <v>3</v>
      </c>
      <c r="N29" s="2">
        <v>3</v>
      </c>
      <c r="O29" s="2">
        <v>3</v>
      </c>
      <c r="P29" s="2">
        <v>3</v>
      </c>
      <c r="Q29" s="2">
        <v>3</v>
      </c>
      <c r="R29" s="2">
        <v>3</v>
      </c>
      <c r="S29" s="2">
        <v>3</v>
      </c>
      <c r="T29" s="2">
        <v>3</v>
      </c>
      <c r="U29" s="2">
        <v>3</v>
      </c>
      <c r="V29" s="2">
        <v>3</v>
      </c>
      <c r="W29" s="2">
        <v>3</v>
      </c>
      <c r="X29" s="2">
        <v>3</v>
      </c>
      <c r="Y29" s="2">
        <v>3</v>
      </c>
      <c r="Z29" s="2">
        <v>3</v>
      </c>
      <c r="AA29" s="2">
        <v>3</v>
      </c>
      <c r="AB29" s="2">
        <v>3</v>
      </c>
      <c r="AC29" s="2">
        <v>3</v>
      </c>
      <c r="AD29" s="2">
        <v>3</v>
      </c>
      <c r="AE29" s="2">
        <v>3</v>
      </c>
      <c r="AF29" s="2">
        <v>3</v>
      </c>
      <c r="AG29" s="2">
        <v>3</v>
      </c>
      <c r="AH29" s="2">
        <v>3</v>
      </c>
      <c r="AI29" s="2">
        <v>3</v>
      </c>
      <c r="AJ29" s="2">
        <v>3</v>
      </c>
      <c r="AK29" s="2">
        <v>3</v>
      </c>
      <c r="AL29" s="2">
        <v>3</v>
      </c>
      <c r="AM29" s="2">
        <v>3</v>
      </c>
      <c r="AN29" s="2">
        <v>3</v>
      </c>
      <c r="AO29" s="2">
        <v>3</v>
      </c>
      <c r="AP29" s="2">
        <v>3</v>
      </c>
      <c r="AQ29" s="2">
        <v>3</v>
      </c>
      <c r="AR29" s="2">
        <v>3</v>
      </c>
      <c r="AS29" s="2">
        <v>3</v>
      </c>
      <c r="AT29" s="2">
        <v>3</v>
      </c>
      <c r="AU29" s="2">
        <v>3</v>
      </c>
      <c r="AV29" s="2">
        <v>3</v>
      </c>
      <c r="AW29" s="2">
        <v>3</v>
      </c>
      <c r="AX29" s="2">
        <v>3</v>
      </c>
      <c r="AY29" s="2">
        <v>3</v>
      </c>
      <c r="AZ29" s="2">
        <v>3</v>
      </c>
    </row>
    <row r="30" spans="1:52" ht="12.75">
      <c r="A30" s="1">
        <v>43393.47912841435</v>
      </c>
      <c r="B30" s="2" t="s">
        <v>81</v>
      </c>
      <c r="C30" s="2">
        <v>3</v>
      </c>
      <c r="D30" s="2">
        <v>2</v>
      </c>
      <c r="E30" s="2">
        <v>3</v>
      </c>
      <c r="F30" s="2">
        <v>1</v>
      </c>
      <c r="G30" s="2">
        <v>2</v>
      </c>
      <c r="H30" s="2">
        <v>3</v>
      </c>
      <c r="I30" s="2">
        <v>3</v>
      </c>
      <c r="J30" s="2">
        <v>3</v>
      </c>
      <c r="K30" s="2">
        <v>3</v>
      </c>
      <c r="L30" s="2">
        <v>3</v>
      </c>
      <c r="M30" s="2">
        <v>3</v>
      </c>
      <c r="N30" s="2">
        <v>2</v>
      </c>
      <c r="O30" s="2">
        <v>2</v>
      </c>
      <c r="P30" s="2">
        <v>2</v>
      </c>
      <c r="Q30" s="2">
        <v>3</v>
      </c>
      <c r="R30" s="2">
        <v>3</v>
      </c>
      <c r="S30" s="2">
        <v>3</v>
      </c>
      <c r="T30" s="2">
        <v>3</v>
      </c>
      <c r="U30" s="2">
        <v>3</v>
      </c>
      <c r="V30" s="2">
        <v>3</v>
      </c>
      <c r="W30" s="2">
        <v>3</v>
      </c>
      <c r="X30" s="2">
        <v>3</v>
      </c>
      <c r="Y30" s="2">
        <v>3</v>
      </c>
      <c r="Z30" s="2">
        <v>3</v>
      </c>
      <c r="AA30" s="2">
        <v>3</v>
      </c>
      <c r="AB30" s="2">
        <v>3</v>
      </c>
      <c r="AC30" s="2">
        <v>2</v>
      </c>
      <c r="AD30" s="2">
        <v>3</v>
      </c>
      <c r="AE30" s="2">
        <v>2</v>
      </c>
      <c r="AF30" s="2">
        <v>2</v>
      </c>
      <c r="AG30" s="2">
        <v>3</v>
      </c>
      <c r="AH30" s="2">
        <v>3</v>
      </c>
      <c r="AI30" s="2">
        <v>2</v>
      </c>
      <c r="AJ30" s="2">
        <v>2</v>
      </c>
      <c r="AK30" s="2">
        <v>3</v>
      </c>
      <c r="AL30" s="2">
        <v>3</v>
      </c>
      <c r="AM30" s="2">
        <v>2</v>
      </c>
      <c r="AN30" s="2">
        <v>2</v>
      </c>
      <c r="AO30" s="2">
        <v>2</v>
      </c>
      <c r="AP30" s="2">
        <v>3</v>
      </c>
      <c r="AQ30" s="2">
        <v>3</v>
      </c>
      <c r="AR30" s="2">
        <v>3</v>
      </c>
      <c r="AS30" s="2">
        <v>3</v>
      </c>
      <c r="AT30" s="2">
        <v>3</v>
      </c>
      <c r="AU30" s="2">
        <v>3</v>
      </c>
      <c r="AV30" s="2">
        <v>3</v>
      </c>
      <c r="AW30" s="2">
        <v>3</v>
      </c>
      <c r="AX30" s="2">
        <v>3</v>
      </c>
      <c r="AY30" s="2">
        <v>2</v>
      </c>
      <c r="AZ30" s="2">
        <v>3</v>
      </c>
    </row>
    <row r="31" spans="1:52" ht="12.75">
      <c r="A31" s="1">
        <v>43393.481566319446</v>
      </c>
      <c r="B31" s="2" t="s">
        <v>82</v>
      </c>
      <c r="C31" s="2">
        <v>2</v>
      </c>
      <c r="D31" s="2">
        <v>2</v>
      </c>
      <c r="E31" s="2">
        <v>2</v>
      </c>
      <c r="F31" s="2">
        <v>2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3</v>
      </c>
      <c r="M31" s="2">
        <v>3</v>
      </c>
      <c r="N31" s="2">
        <v>3</v>
      </c>
      <c r="O31" s="2">
        <v>2</v>
      </c>
      <c r="P31" s="2">
        <v>2</v>
      </c>
      <c r="Q31" s="2">
        <v>3</v>
      </c>
      <c r="R31" s="2">
        <v>3</v>
      </c>
      <c r="S31" s="2">
        <v>3</v>
      </c>
      <c r="T31" s="2">
        <v>3</v>
      </c>
      <c r="U31" s="2">
        <v>3</v>
      </c>
      <c r="V31" s="2">
        <v>3</v>
      </c>
      <c r="W31" s="2">
        <v>3</v>
      </c>
      <c r="X31" s="2">
        <v>2</v>
      </c>
      <c r="Y31" s="2">
        <v>2</v>
      </c>
      <c r="Z31" s="2">
        <v>2</v>
      </c>
      <c r="AA31" s="2">
        <v>2</v>
      </c>
      <c r="AB31" s="2">
        <v>3</v>
      </c>
      <c r="AC31" s="2">
        <v>3</v>
      </c>
      <c r="AD31" s="2">
        <v>3</v>
      </c>
      <c r="AE31" s="2">
        <v>3</v>
      </c>
      <c r="AF31" s="2">
        <v>3</v>
      </c>
      <c r="AG31" s="2">
        <v>3</v>
      </c>
      <c r="AH31" s="2">
        <v>3</v>
      </c>
      <c r="AI31" s="2">
        <v>3</v>
      </c>
      <c r="AJ31" s="2">
        <v>3</v>
      </c>
      <c r="AK31" s="2">
        <v>3</v>
      </c>
      <c r="AL31" s="2">
        <v>3</v>
      </c>
      <c r="AM31" s="2">
        <v>3</v>
      </c>
      <c r="AN31" s="2">
        <v>2</v>
      </c>
      <c r="AO31" s="2">
        <v>2</v>
      </c>
      <c r="AP31" s="2">
        <v>3</v>
      </c>
      <c r="AQ31" s="2">
        <v>3</v>
      </c>
      <c r="AR31" s="2">
        <v>3</v>
      </c>
      <c r="AS31" s="2">
        <v>2</v>
      </c>
      <c r="AT31" s="2">
        <v>2</v>
      </c>
      <c r="AU31" s="2">
        <v>3</v>
      </c>
      <c r="AV31" s="2">
        <v>3</v>
      </c>
      <c r="AW31" s="2">
        <v>3</v>
      </c>
      <c r="AX31" s="2">
        <v>3</v>
      </c>
      <c r="AY31" s="2">
        <v>3</v>
      </c>
      <c r="AZ31" s="2">
        <v>3</v>
      </c>
    </row>
    <row r="32" spans="1:52" ht="12.75">
      <c r="A32" s="1">
        <v>43393.495367800926</v>
      </c>
      <c r="B32" s="2" t="s">
        <v>83</v>
      </c>
      <c r="C32" s="2">
        <v>3</v>
      </c>
      <c r="D32" s="2">
        <v>3</v>
      </c>
      <c r="E32" s="2">
        <v>3</v>
      </c>
      <c r="F32" s="2">
        <v>2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3</v>
      </c>
      <c r="M32" s="2">
        <v>3</v>
      </c>
      <c r="N32" s="2">
        <v>3</v>
      </c>
      <c r="O32" s="2">
        <v>3</v>
      </c>
      <c r="P32" s="2">
        <v>3</v>
      </c>
      <c r="Q32" s="2">
        <v>3</v>
      </c>
      <c r="R32" s="2">
        <v>3</v>
      </c>
      <c r="S32" s="2">
        <v>3</v>
      </c>
      <c r="T32" s="2">
        <v>3</v>
      </c>
      <c r="U32" s="2">
        <v>3</v>
      </c>
      <c r="V32" s="2">
        <v>3</v>
      </c>
      <c r="W32" s="2">
        <v>3</v>
      </c>
      <c r="X32" s="2">
        <v>3</v>
      </c>
      <c r="Y32" s="2">
        <v>3</v>
      </c>
      <c r="Z32" s="2">
        <v>3</v>
      </c>
      <c r="AA32" s="2">
        <v>3</v>
      </c>
      <c r="AB32" s="2">
        <v>3</v>
      </c>
      <c r="AC32" s="2">
        <v>3</v>
      </c>
      <c r="AD32" s="2">
        <v>3</v>
      </c>
      <c r="AE32" s="2">
        <v>3</v>
      </c>
      <c r="AF32" s="2">
        <v>3</v>
      </c>
      <c r="AG32" s="2">
        <v>3</v>
      </c>
      <c r="AH32" s="2">
        <v>3</v>
      </c>
      <c r="AI32" s="2">
        <v>3</v>
      </c>
      <c r="AJ32" s="2">
        <v>3</v>
      </c>
      <c r="AK32" s="2">
        <v>3</v>
      </c>
      <c r="AL32" s="2">
        <v>3</v>
      </c>
      <c r="AM32" s="2">
        <v>3</v>
      </c>
      <c r="AN32" s="2">
        <v>3</v>
      </c>
      <c r="AO32" s="2">
        <v>3</v>
      </c>
      <c r="AP32" s="2">
        <v>3</v>
      </c>
      <c r="AQ32" s="2">
        <v>3</v>
      </c>
      <c r="AR32" s="2">
        <v>3</v>
      </c>
      <c r="AS32" s="2">
        <v>3</v>
      </c>
      <c r="AT32" s="2">
        <v>3</v>
      </c>
      <c r="AU32" s="2">
        <v>3</v>
      </c>
      <c r="AV32" s="2">
        <v>3</v>
      </c>
      <c r="AW32" s="2">
        <v>3</v>
      </c>
      <c r="AX32" s="2">
        <v>3</v>
      </c>
      <c r="AY32" s="2">
        <v>3</v>
      </c>
      <c r="AZ32" s="2">
        <v>3</v>
      </c>
    </row>
    <row r="33" spans="1:52" ht="12.75">
      <c r="A33" s="1">
        <v>43393.498331921292</v>
      </c>
      <c r="B33" s="2" t="s">
        <v>84</v>
      </c>
      <c r="C33" s="2">
        <v>3</v>
      </c>
      <c r="D33" s="2">
        <v>3</v>
      </c>
      <c r="E33" s="2">
        <v>3</v>
      </c>
      <c r="F33" s="2">
        <v>2</v>
      </c>
      <c r="G33" s="2">
        <v>2</v>
      </c>
      <c r="H33" s="2">
        <v>3</v>
      </c>
      <c r="I33" s="2">
        <v>3</v>
      </c>
      <c r="J33" s="2">
        <v>3</v>
      </c>
      <c r="K33" s="2">
        <v>3</v>
      </c>
      <c r="L33" s="2">
        <v>3</v>
      </c>
      <c r="M33" s="2">
        <v>3</v>
      </c>
      <c r="N33" s="2">
        <v>3</v>
      </c>
      <c r="O33" s="2">
        <v>2</v>
      </c>
      <c r="P33" s="2">
        <v>2</v>
      </c>
      <c r="Q33" s="2">
        <v>3</v>
      </c>
      <c r="R33" s="2">
        <v>3</v>
      </c>
      <c r="S33" s="2">
        <v>3</v>
      </c>
      <c r="T33" s="2">
        <v>3</v>
      </c>
      <c r="U33" s="2">
        <v>3</v>
      </c>
      <c r="V33" s="2">
        <v>3</v>
      </c>
      <c r="W33" s="2">
        <v>3</v>
      </c>
      <c r="X33" s="2">
        <v>3</v>
      </c>
      <c r="Y33" s="2">
        <v>2</v>
      </c>
      <c r="Z33" s="2">
        <v>2</v>
      </c>
      <c r="AA33" s="2">
        <v>2</v>
      </c>
      <c r="AB33" s="2">
        <v>3</v>
      </c>
      <c r="AC33" s="2">
        <v>3</v>
      </c>
      <c r="AD33" s="2">
        <v>3</v>
      </c>
      <c r="AE33" s="2">
        <v>3</v>
      </c>
      <c r="AF33" s="2">
        <v>3</v>
      </c>
      <c r="AG33" s="2">
        <v>3</v>
      </c>
      <c r="AH33" s="2">
        <v>2</v>
      </c>
      <c r="AI33" s="2">
        <v>3</v>
      </c>
      <c r="AJ33" s="2">
        <v>2</v>
      </c>
      <c r="AK33" s="2">
        <v>2</v>
      </c>
      <c r="AL33" s="2">
        <v>3</v>
      </c>
      <c r="AM33" s="2">
        <v>3</v>
      </c>
      <c r="AN33" s="2">
        <v>3</v>
      </c>
      <c r="AO33" s="2">
        <v>3</v>
      </c>
      <c r="AP33" s="2">
        <v>3</v>
      </c>
      <c r="AQ33" s="2">
        <v>3</v>
      </c>
      <c r="AR33" s="2">
        <v>3</v>
      </c>
      <c r="AS33" s="2">
        <v>3</v>
      </c>
      <c r="AT33" s="2">
        <v>3</v>
      </c>
      <c r="AU33" s="2">
        <v>3</v>
      </c>
      <c r="AV33" s="2">
        <v>3</v>
      </c>
      <c r="AW33" s="2">
        <v>3</v>
      </c>
      <c r="AX33" s="2">
        <v>3</v>
      </c>
      <c r="AY33" s="2">
        <v>2</v>
      </c>
      <c r="AZ33" s="2">
        <v>2</v>
      </c>
    </row>
    <row r="34" spans="1:52" ht="12.75">
      <c r="A34" s="1">
        <v>43393.513424571764</v>
      </c>
      <c r="B34" s="2" t="s">
        <v>85</v>
      </c>
      <c r="C34" s="2">
        <v>3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3</v>
      </c>
      <c r="M34" s="2">
        <v>3</v>
      </c>
      <c r="N34" s="2">
        <v>3</v>
      </c>
      <c r="O34" s="2">
        <v>3</v>
      </c>
      <c r="P34" s="2">
        <v>3</v>
      </c>
      <c r="Q34" s="2">
        <v>3</v>
      </c>
      <c r="R34" s="2">
        <v>3</v>
      </c>
      <c r="S34" s="2">
        <v>3</v>
      </c>
      <c r="T34" s="2">
        <v>3</v>
      </c>
      <c r="U34" s="2">
        <v>3</v>
      </c>
      <c r="V34" s="2">
        <v>3</v>
      </c>
      <c r="W34" s="2">
        <v>3</v>
      </c>
      <c r="X34" s="2">
        <v>3</v>
      </c>
      <c r="Y34" s="2">
        <v>3</v>
      </c>
      <c r="Z34" s="2">
        <v>3</v>
      </c>
      <c r="AA34" s="2">
        <v>3</v>
      </c>
      <c r="AB34" s="2">
        <v>3</v>
      </c>
      <c r="AC34" s="2">
        <v>3</v>
      </c>
      <c r="AD34" s="2">
        <v>3</v>
      </c>
      <c r="AE34" s="2">
        <v>3</v>
      </c>
      <c r="AF34" s="2">
        <v>3</v>
      </c>
      <c r="AG34" s="2">
        <v>3</v>
      </c>
      <c r="AH34" s="2">
        <v>3</v>
      </c>
      <c r="AI34" s="2">
        <v>3</v>
      </c>
      <c r="AJ34" s="2">
        <v>3</v>
      </c>
      <c r="AK34" s="2">
        <v>3</v>
      </c>
      <c r="AL34" s="2">
        <v>3</v>
      </c>
      <c r="AM34" s="2">
        <v>3</v>
      </c>
      <c r="AN34" s="2">
        <v>3</v>
      </c>
      <c r="AO34" s="2">
        <v>3</v>
      </c>
      <c r="AP34" s="2">
        <v>3</v>
      </c>
      <c r="AQ34" s="2">
        <v>3</v>
      </c>
      <c r="AR34" s="2">
        <v>3</v>
      </c>
      <c r="AS34" s="2">
        <v>3</v>
      </c>
      <c r="AT34" s="2">
        <v>3</v>
      </c>
      <c r="AU34" s="2">
        <v>3</v>
      </c>
      <c r="AV34" s="2">
        <v>3</v>
      </c>
      <c r="AW34" s="2">
        <v>3</v>
      </c>
      <c r="AX34" s="2">
        <v>3</v>
      </c>
      <c r="AY34" s="2">
        <v>3</v>
      </c>
      <c r="AZ34" s="2">
        <v>3</v>
      </c>
    </row>
    <row r="35" spans="1:52" ht="12.75">
      <c r="A35" s="1">
        <v>43393.523271701386</v>
      </c>
      <c r="B35" s="2" t="s">
        <v>86</v>
      </c>
      <c r="C35" s="2">
        <v>3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3</v>
      </c>
      <c r="J35" s="2">
        <v>3</v>
      </c>
      <c r="K35" s="2">
        <v>3</v>
      </c>
      <c r="L35" s="2">
        <v>3</v>
      </c>
      <c r="M35" s="2">
        <v>3</v>
      </c>
      <c r="N35" s="2">
        <v>3</v>
      </c>
      <c r="O35" s="2">
        <v>3</v>
      </c>
      <c r="P35" s="2">
        <v>3</v>
      </c>
      <c r="Q35" s="2">
        <v>3</v>
      </c>
      <c r="R35" s="2">
        <v>3</v>
      </c>
      <c r="S35" s="2">
        <v>3</v>
      </c>
      <c r="T35" s="2">
        <v>3</v>
      </c>
      <c r="U35" s="2">
        <v>3</v>
      </c>
      <c r="V35" s="2">
        <v>3</v>
      </c>
      <c r="W35" s="2">
        <v>3</v>
      </c>
      <c r="X35" s="2">
        <v>3</v>
      </c>
      <c r="Y35" s="2">
        <v>3</v>
      </c>
      <c r="Z35" s="2">
        <v>3</v>
      </c>
      <c r="AA35" s="2">
        <v>3</v>
      </c>
      <c r="AB35" s="2">
        <v>3</v>
      </c>
      <c r="AC35" s="2">
        <v>3</v>
      </c>
      <c r="AD35" s="2">
        <v>3</v>
      </c>
      <c r="AE35" s="2">
        <v>3</v>
      </c>
      <c r="AF35" s="2">
        <v>3</v>
      </c>
      <c r="AG35" s="2">
        <v>3</v>
      </c>
      <c r="AH35" s="2">
        <v>3</v>
      </c>
      <c r="AI35" s="2">
        <v>3</v>
      </c>
      <c r="AJ35" s="2">
        <v>3</v>
      </c>
      <c r="AK35" s="2">
        <v>3</v>
      </c>
      <c r="AL35" s="2">
        <v>3</v>
      </c>
      <c r="AM35" s="2">
        <v>3</v>
      </c>
      <c r="AN35" s="2">
        <v>3</v>
      </c>
      <c r="AO35" s="2">
        <v>3</v>
      </c>
      <c r="AP35" s="2">
        <v>3</v>
      </c>
      <c r="AQ35" s="2">
        <v>3</v>
      </c>
      <c r="AR35" s="2">
        <v>3</v>
      </c>
      <c r="AS35" s="2">
        <v>3</v>
      </c>
      <c r="AT35" s="2">
        <v>3</v>
      </c>
      <c r="AU35" s="2">
        <v>3</v>
      </c>
      <c r="AV35" s="2">
        <v>3</v>
      </c>
      <c r="AW35" s="2">
        <v>3</v>
      </c>
      <c r="AX35" s="2">
        <v>3</v>
      </c>
      <c r="AY35" s="2">
        <v>3</v>
      </c>
      <c r="AZ35" s="2">
        <v>3</v>
      </c>
    </row>
    <row r="36" spans="1:52" ht="12.75">
      <c r="A36" s="1">
        <v>43393.530357476848</v>
      </c>
      <c r="B36" s="2" t="s">
        <v>87</v>
      </c>
      <c r="C36" s="2">
        <v>3</v>
      </c>
      <c r="D36" s="2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3</v>
      </c>
      <c r="M36" s="2">
        <v>3</v>
      </c>
      <c r="N36" s="2">
        <v>3</v>
      </c>
      <c r="O36" s="2">
        <v>3</v>
      </c>
      <c r="P36" s="2">
        <v>3</v>
      </c>
      <c r="Q36" s="2">
        <v>3</v>
      </c>
      <c r="R36" s="2">
        <v>3</v>
      </c>
      <c r="S36" s="2">
        <v>3</v>
      </c>
      <c r="T36" s="2">
        <v>3</v>
      </c>
      <c r="U36" s="2">
        <v>3</v>
      </c>
      <c r="V36" s="2">
        <v>3</v>
      </c>
      <c r="W36" s="2">
        <v>3</v>
      </c>
      <c r="X36" s="2">
        <v>3</v>
      </c>
      <c r="Y36" s="2">
        <v>3</v>
      </c>
      <c r="Z36" s="2">
        <v>3</v>
      </c>
      <c r="AA36" s="2">
        <v>3</v>
      </c>
      <c r="AB36" s="2">
        <v>3</v>
      </c>
      <c r="AC36" s="2">
        <v>3</v>
      </c>
      <c r="AD36" s="2">
        <v>3</v>
      </c>
      <c r="AE36" s="2">
        <v>3</v>
      </c>
      <c r="AF36" s="2">
        <v>3</v>
      </c>
      <c r="AG36" s="2">
        <v>3</v>
      </c>
      <c r="AH36" s="2">
        <v>3</v>
      </c>
      <c r="AI36" s="2">
        <v>3</v>
      </c>
      <c r="AJ36" s="2">
        <v>3</v>
      </c>
      <c r="AK36" s="2">
        <v>3</v>
      </c>
      <c r="AL36" s="2">
        <v>3</v>
      </c>
      <c r="AM36" s="2">
        <v>3</v>
      </c>
      <c r="AN36" s="2">
        <v>3</v>
      </c>
      <c r="AO36" s="2">
        <v>3</v>
      </c>
      <c r="AP36" s="2">
        <v>3</v>
      </c>
      <c r="AQ36" s="2">
        <v>3</v>
      </c>
      <c r="AR36" s="2">
        <v>3</v>
      </c>
      <c r="AS36" s="2">
        <v>3</v>
      </c>
      <c r="AT36" s="2">
        <v>3</v>
      </c>
      <c r="AU36" s="2">
        <v>3</v>
      </c>
      <c r="AV36" s="2">
        <v>3</v>
      </c>
      <c r="AW36" s="2">
        <v>3</v>
      </c>
      <c r="AX36" s="2">
        <v>3</v>
      </c>
      <c r="AY36" s="2">
        <v>3</v>
      </c>
      <c r="AZ36" s="2">
        <v>3</v>
      </c>
    </row>
    <row r="37" spans="1:52" ht="12.75">
      <c r="A37" s="1">
        <v>43393.537301828706</v>
      </c>
      <c r="B37" s="2" t="s">
        <v>88</v>
      </c>
      <c r="C37" s="2">
        <v>3</v>
      </c>
      <c r="D37" s="2">
        <v>2</v>
      </c>
      <c r="E37" s="2">
        <v>2</v>
      </c>
      <c r="F37" s="2">
        <v>2</v>
      </c>
      <c r="G37" s="2">
        <v>2</v>
      </c>
      <c r="H37" s="2">
        <v>3</v>
      </c>
      <c r="I37" s="2">
        <v>3</v>
      </c>
      <c r="J37" s="2">
        <v>3</v>
      </c>
      <c r="K37" s="2">
        <v>3</v>
      </c>
      <c r="L37" s="2">
        <v>3</v>
      </c>
      <c r="M37" s="2">
        <v>3</v>
      </c>
      <c r="N37" s="2">
        <v>3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  <c r="T37" s="2">
        <v>2</v>
      </c>
      <c r="U37" s="2">
        <v>2</v>
      </c>
      <c r="V37" s="2">
        <v>2</v>
      </c>
      <c r="W37" s="2">
        <v>2</v>
      </c>
      <c r="X37" s="2">
        <v>2</v>
      </c>
      <c r="Y37" s="2">
        <v>2</v>
      </c>
      <c r="Z37" s="2">
        <v>2</v>
      </c>
      <c r="AA37" s="2">
        <v>2</v>
      </c>
      <c r="AB37" s="2">
        <v>2</v>
      </c>
      <c r="AC37" s="2">
        <v>2</v>
      </c>
      <c r="AD37" s="2">
        <v>2</v>
      </c>
      <c r="AE37" s="2">
        <v>2</v>
      </c>
      <c r="AF37" s="2">
        <v>2</v>
      </c>
      <c r="AG37" s="2">
        <v>3</v>
      </c>
      <c r="AH37" s="2">
        <v>2</v>
      </c>
      <c r="AI37" s="2">
        <v>2</v>
      </c>
      <c r="AJ37" s="2">
        <v>2</v>
      </c>
      <c r="AK37" s="2">
        <v>2</v>
      </c>
      <c r="AL37" s="2">
        <v>2</v>
      </c>
      <c r="AM37" s="2">
        <v>2</v>
      </c>
      <c r="AN37" s="2">
        <v>2</v>
      </c>
      <c r="AO37" s="2">
        <v>2</v>
      </c>
      <c r="AP37" s="2">
        <v>2</v>
      </c>
      <c r="AQ37" s="2">
        <v>3</v>
      </c>
      <c r="AR37" s="2">
        <v>3</v>
      </c>
      <c r="AS37" s="2">
        <v>2</v>
      </c>
      <c r="AT37" s="2">
        <v>3</v>
      </c>
      <c r="AU37" s="2">
        <v>3</v>
      </c>
      <c r="AV37" s="2">
        <v>3</v>
      </c>
      <c r="AW37" s="2">
        <v>3</v>
      </c>
      <c r="AX37" s="2">
        <v>3</v>
      </c>
      <c r="AY37" s="2">
        <v>3</v>
      </c>
      <c r="AZ37" s="2">
        <v>3</v>
      </c>
    </row>
    <row r="38" spans="1:52" ht="12.75">
      <c r="A38" s="1">
        <v>43393.538271875004</v>
      </c>
      <c r="B38" s="2" t="s">
        <v>89</v>
      </c>
      <c r="C38" s="2">
        <v>3</v>
      </c>
      <c r="D38" s="2">
        <v>3</v>
      </c>
      <c r="E38" s="2">
        <v>3</v>
      </c>
      <c r="F38" s="2">
        <v>2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3</v>
      </c>
      <c r="M38" s="2">
        <v>3</v>
      </c>
      <c r="N38" s="2">
        <v>3</v>
      </c>
      <c r="O38" s="2">
        <v>2</v>
      </c>
      <c r="P38" s="2">
        <v>2</v>
      </c>
      <c r="Q38" s="2">
        <v>3</v>
      </c>
      <c r="R38" s="2">
        <v>3</v>
      </c>
      <c r="S38" s="2">
        <v>3</v>
      </c>
      <c r="T38" s="2">
        <v>3</v>
      </c>
      <c r="U38" s="2">
        <v>3</v>
      </c>
      <c r="V38" s="2">
        <v>3</v>
      </c>
      <c r="W38" s="2">
        <v>3</v>
      </c>
      <c r="X38" s="2">
        <v>3</v>
      </c>
      <c r="Y38" s="2">
        <v>3</v>
      </c>
      <c r="Z38" s="2">
        <v>2</v>
      </c>
      <c r="AA38" s="2">
        <v>2</v>
      </c>
      <c r="AB38" s="2">
        <v>3</v>
      </c>
      <c r="AC38" s="2">
        <v>3</v>
      </c>
      <c r="AD38" s="2">
        <v>3</v>
      </c>
      <c r="AE38" s="2">
        <v>2</v>
      </c>
      <c r="AF38" s="2">
        <v>2</v>
      </c>
      <c r="AG38" s="2">
        <v>3</v>
      </c>
      <c r="AH38" s="2">
        <v>3</v>
      </c>
      <c r="AI38" s="2">
        <v>2</v>
      </c>
      <c r="AJ38" s="2">
        <v>2</v>
      </c>
      <c r="AK38" s="2">
        <v>3</v>
      </c>
      <c r="AL38" s="2">
        <v>3</v>
      </c>
      <c r="AM38" s="2">
        <v>3</v>
      </c>
      <c r="AN38" s="2">
        <v>3</v>
      </c>
      <c r="AO38" s="2">
        <v>2</v>
      </c>
      <c r="AP38" s="2">
        <v>2</v>
      </c>
      <c r="AQ38" s="2">
        <v>2</v>
      </c>
      <c r="AR38" s="2">
        <v>3</v>
      </c>
      <c r="AS38" s="2">
        <v>2</v>
      </c>
      <c r="AT38" s="2">
        <v>2</v>
      </c>
      <c r="AU38" s="2">
        <v>2</v>
      </c>
      <c r="AV38" s="2">
        <v>3</v>
      </c>
      <c r="AW38" s="2">
        <v>3</v>
      </c>
      <c r="AX38" s="2">
        <v>2</v>
      </c>
      <c r="AY38" s="2">
        <v>2</v>
      </c>
      <c r="AZ38" s="2">
        <v>2</v>
      </c>
    </row>
    <row r="39" spans="1:52" ht="12.75">
      <c r="A39" s="1">
        <v>43393.538959363425</v>
      </c>
      <c r="B39" s="2" t="s">
        <v>90</v>
      </c>
      <c r="C39" s="2">
        <v>3</v>
      </c>
      <c r="D39" s="2">
        <v>3</v>
      </c>
      <c r="E39" s="2">
        <v>3</v>
      </c>
      <c r="F39" s="2">
        <v>3</v>
      </c>
      <c r="G39" s="2">
        <v>3</v>
      </c>
      <c r="H39" s="2">
        <v>3</v>
      </c>
      <c r="I39" s="2">
        <v>3</v>
      </c>
      <c r="J39" s="2">
        <v>3</v>
      </c>
      <c r="K39" s="2">
        <v>3</v>
      </c>
      <c r="L39" s="2">
        <v>3</v>
      </c>
      <c r="M39" s="2">
        <v>3</v>
      </c>
      <c r="N39" s="2">
        <v>3</v>
      </c>
      <c r="O39" s="2">
        <v>3</v>
      </c>
      <c r="P39" s="2">
        <v>3</v>
      </c>
      <c r="Q39" s="2">
        <v>3</v>
      </c>
      <c r="R39" s="2">
        <v>3</v>
      </c>
      <c r="S39" s="2">
        <v>3</v>
      </c>
      <c r="T39" s="2">
        <v>3</v>
      </c>
      <c r="U39" s="2">
        <v>3</v>
      </c>
      <c r="V39" s="2">
        <v>3</v>
      </c>
      <c r="W39" s="2">
        <v>3</v>
      </c>
      <c r="X39" s="2">
        <v>3</v>
      </c>
      <c r="Y39" s="2">
        <v>3</v>
      </c>
      <c r="Z39" s="2">
        <v>3</v>
      </c>
      <c r="AA39" s="2">
        <v>3</v>
      </c>
      <c r="AB39" s="2">
        <v>3</v>
      </c>
      <c r="AC39" s="2">
        <v>3</v>
      </c>
      <c r="AD39" s="2">
        <v>3</v>
      </c>
      <c r="AE39" s="2">
        <v>3</v>
      </c>
      <c r="AF39" s="2">
        <v>3</v>
      </c>
      <c r="AG39" s="2">
        <v>3</v>
      </c>
      <c r="AH39" s="2">
        <v>3</v>
      </c>
      <c r="AI39" s="2">
        <v>3</v>
      </c>
      <c r="AJ39" s="2">
        <v>3</v>
      </c>
      <c r="AK39" s="2">
        <v>3</v>
      </c>
      <c r="AL39" s="2">
        <v>3</v>
      </c>
      <c r="AM39" s="2">
        <v>3</v>
      </c>
      <c r="AN39" s="2">
        <v>3</v>
      </c>
      <c r="AO39" s="2">
        <v>3</v>
      </c>
      <c r="AP39" s="2">
        <v>3</v>
      </c>
      <c r="AQ39" s="2">
        <v>3</v>
      </c>
      <c r="AR39" s="2">
        <v>3</v>
      </c>
      <c r="AS39" s="2">
        <v>3</v>
      </c>
      <c r="AT39" s="2">
        <v>3</v>
      </c>
      <c r="AU39" s="2">
        <v>3</v>
      </c>
      <c r="AV39" s="2">
        <v>3</v>
      </c>
      <c r="AW39" s="2">
        <v>3</v>
      </c>
      <c r="AX39" s="2">
        <v>3</v>
      </c>
      <c r="AY39" s="2">
        <v>3</v>
      </c>
      <c r="AZ39" s="2">
        <v>3</v>
      </c>
    </row>
    <row r="40" spans="1:52" ht="12.75">
      <c r="A40" s="1">
        <v>43393.570568159717</v>
      </c>
      <c r="B40" s="2" t="s">
        <v>91</v>
      </c>
      <c r="C40" s="2">
        <v>3</v>
      </c>
      <c r="D40" s="2">
        <v>3</v>
      </c>
      <c r="E40" s="2">
        <v>3</v>
      </c>
      <c r="F40" s="2">
        <v>2</v>
      </c>
      <c r="G40" s="2">
        <v>2</v>
      </c>
      <c r="H40" s="2">
        <v>3</v>
      </c>
      <c r="I40" s="2">
        <v>3</v>
      </c>
      <c r="J40" s="2">
        <v>3</v>
      </c>
      <c r="K40" s="2">
        <v>2</v>
      </c>
      <c r="L40" s="2">
        <v>3</v>
      </c>
      <c r="M40" s="2">
        <v>3</v>
      </c>
      <c r="N40" s="2">
        <v>3</v>
      </c>
      <c r="O40" s="2">
        <v>3</v>
      </c>
      <c r="P40" s="2">
        <v>3</v>
      </c>
      <c r="Q40" s="2">
        <v>3</v>
      </c>
      <c r="R40" s="2">
        <v>3</v>
      </c>
      <c r="S40" s="2">
        <v>3</v>
      </c>
      <c r="T40" s="2">
        <v>3</v>
      </c>
      <c r="U40" s="2">
        <v>2</v>
      </c>
      <c r="V40" s="2">
        <v>3</v>
      </c>
      <c r="W40" s="2">
        <v>3</v>
      </c>
      <c r="X40" s="2">
        <v>3</v>
      </c>
      <c r="Y40" s="2">
        <v>3</v>
      </c>
      <c r="Z40" s="2">
        <v>3</v>
      </c>
      <c r="AA40" s="2">
        <v>3</v>
      </c>
      <c r="AB40" s="2">
        <v>3</v>
      </c>
      <c r="AC40" s="2">
        <v>3</v>
      </c>
      <c r="AD40" s="2">
        <v>3</v>
      </c>
      <c r="AE40" s="2">
        <v>3</v>
      </c>
      <c r="AF40" s="2">
        <v>3</v>
      </c>
      <c r="AG40" s="2">
        <v>3</v>
      </c>
      <c r="AH40" s="2">
        <v>3</v>
      </c>
      <c r="AI40" s="2">
        <v>3</v>
      </c>
      <c r="AJ40" s="2">
        <v>3</v>
      </c>
      <c r="AK40" s="2">
        <v>3</v>
      </c>
      <c r="AL40" s="2">
        <v>3</v>
      </c>
      <c r="AM40" s="2">
        <v>3</v>
      </c>
      <c r="AN40" s="2">
        <v>3</v>
      </c>
      <c r="AO40" s="2">
        <v>3</v>
      </c>
      <c r="AP40" s="2">
        <v>3</v>
      </c>
      <c r="AQ40" s="2">
        <v>3</v>
      </c>
      <c r="AR40" s="2">
        <v>3</v>
      </c>
      <c r="AS40" s="2">
        <v>3</v>
      </c>
      <c r="AT40" s="2">
        <v>3</v>
      </c>
      <c r="AU40" s="2">
        <v>3</v>
      </c>
      <c r="AV40" s="2">
        <v>3</v>
      </c>
      <c r="AW40" s="2">
        <v>3</v>
      </c>
      <c r="AX40" s="2">
        <v>3</v>
      </c>
      <c r="AY40" s="2">
        <v>2</v>
      </c>
      <c r="AZ40" s="2">
        <v>3</v>
      </c>
    </row>
    <row r="41" spans="1:52" ht="12.75">
      <c r="A41" s="1">
        <v>43393.585592280091</v>
      </c>
      <c r="B41" s="2" t="s">
        <v>92</v>
      </c>
      <c r="C41" s="2">
        <v>3</v>
      </c>
      <c r="D41" s="2">
        <v>3</v>
      </c>
      <c r="E41" s="2">
        <v>3</v>
      </c>
      <c r="F41" s="2">
        <v>3</v>
      </c>
      <c r="G41" s="2">
        <v>3</v>
      </c>
      <c r="H41" s="2">
        <v>3</v>
      </c>
      <c r="I41" s="2">
        <v>3</v>
      </c>
      <c r="J41" s="2">
        <v>3</v>
      </c>
      <c r="K41" s="2">
        <v>3</v>
      </c>
      <c r="L41" s="2">
        <v>3</v>
      </c>
      <c r="M41" s="2">
        <v>3</v>
      </c>
      <c r="N41" s="2">
        <v>3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  <c r="T41" s="2">
        <v>3</v>
      </c>
      <c r="U41" s="2">
        <v>3</v>
      </c>
      <c r="V41" s="2">
        <v>3</v>
      </c>
      <c r="W41" s="2">
        <v>3</v>
      </c>
      <c r="X41" s="2">
        <v>3</v>
      </c>
      <c r="Y41" s="2">
        <v>3</v>
      </c>
      <c r="Z41" s="2">
        <v>3</v>
      </c>
      <c r="AA41" s="2">
        <v>3</v>
      </c>
      <c r="AB41" s="2">
        <v>3</v>
      </c>
      <c r="AC41" s="2">
        <v>3</v>
      </c>
      <c r="AD41" s="2">
        <v>3</v>
      </c>
      <c r="AE41" s="2">
        <v>3</v>
      </c>
      <c r="AF41" s="2">
        <v>3</v>
      </c>
      <c r="AG41" s="2">
        <v>3</v>
      </c>
      <c r="AH41" s="2">
        <v>3</v>
      </c>
      <c r="AI41" s="2">
        <v>3</v>
      </c>
      <c r="AJ41" s="2">
        <v>3</v>
      </c>
      <c r="AK41" s="2">
        <v>3</v>
      </c>
      <c r="AL41" s="2">
        <v>3</v>
      </c>
      <c r="AM41" s="2">
        <v>3</v>
      </c>
      <c r="AN41" s="2">
        <v>3</v>
      </c>
      <c r="AO41" s="2">
        <v>3</v>
      </c>
      <c r="AP41" s="2">
        <v>3</v>
      </c>
      <c r="AQ41" s="2">
        <v>3</v>
      </c>
      <c r="AR41" s="2">
        <v>3</v>
      </c>
      <c r="AS41" s="2">
        <v>3</v>
      </c>
      <c r="AT41" s="2">
        <v>3</v>
      </c>
      <c r="AU41" s="2">
        <v>3</v>
      </c>
      <c r="AV41" s="2">
        <v>3</v>
      </c>
      <c r="AW41" s="2">
        <v>3</v>
      </c>
      <c r="AX41" s="2">
        <v>3</v>
      </c>
      <c r="AY41" s="2">
        <v>3</v>
      </c>
      <c r="AZ41" s="2">
        <v>3</v>
      </c>
    </row>
    <row r="42" spans="1:52" ht="12.75">
      <c r="A42" s="1">
        <v>43393.615931608801</v>
      </c>
      <c r="B42" s="2" t="s">
        <v>93</v>
      </c>
      <c r="C42" s="2">
        <v>3</v>
      </c>
      <c r="D42" s="2">
        <v>3</v>
      </c>
      <c r="E42" s="2">
        <v>3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 s="2">
        <v>3</v>
      </c>
      <c r="L42" s="2">
        <v>3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2">
        <v>3</v>
      </c>
      <c r="S42" s="2">
        <v>3</v>
      </c>
      <c r="T42" s="2">
        <v>3</v>
      </c>
      <c r="U42" s="2">
        <v>3</v>
      </c>
      <c r="V42" s="2">
        <v>3</v>
      </c>
      <c r="W42" s="2">
        <v>3</v>
      </c>
      <c r="X42" s="2">
        <v>3</v>
      </c>
      <c r="Y42" s="2">
        <v>3</v>
      </c>
      <c r="Z42" s="2">
        <v>3</v>
      </c>
      <c r="AA42" s="2">
        <v>3</v>
      </c>
      <c r="AB42" s="2">
        <v>3</v>
      </c>
      <c r="AC42" s="2">
        <v>3</v>
      </c>
      <c r="AD42" s="2">
        <v>3</v>
      </c>
      <c r="AE42" s="2">
        <v>3</v>
      </c>
      <c r="AF42" s="2">
        <v>3</v>
      </c>
      <c r="AG42" s="2">
        <v>3</v>
      </c>
      <c r="AH42" s="2">
        <v>3</v>
      </c>
      <c r="AI42" s="2">
        <v>3</v>
      </c>
      <c r="AJ42" s="2">
        <v>3</v>
      </c>
      <c r="AK42" s="2">
        <v>3</v>
      </c>
      <c r="AL42" s="2">
        <v>3</v>
      </c>
      <c r="AM42" s="2">
        <v>3</v>
      </c>
      <c r="AN42" s="2">
        <v>3</v>
      </c>
      <c r="AO42" s="2">
        <v>3</v>
      </c>
      <c r="AP42" s="2">
        <v>3</v>
      </c>
      <c r="AQ42" s="2">
        <v>3</v>
      </c>
      <c r="AR42" s="2">
        <v>3</v>
      </c>
      <c r="AS42" s="2">
        <v>3</v>
      </c>
      <c r="AT42" s="2">
        <v>3</v>
      </c>
      <c r="AU42" s="2">
        <v>3</v>
      </c>
      <c r="AV42" s="2">
        <v>3</v>
      </c>
      <c r="AW42" s="2">
        <v>3</v>
      </c>
      <c r="AX42" s="2">
        <v>3</v>
      </c>
      <c r="AY42" s="2">
        <v>3</v>
      </c>
      <c r="AZ42" s="2">
        <v>3</v>
      </c>
    </row>
    <row r="43" spans="1:52" ht="12.75">
      <c r="A43" s="1">
        <v>43393.687899166667</v>
      </c>
      <c r="B43" s="2" t="s">
        <v>94</v>
      </c>
      <c r="C43" s="2">
        <v>3</v>
      </c>
      <c r="D43" s="2">
        <v>3</v>
      </c>
      <c r="E43" s="2">
        <v>3</v>
      </c>
      <c r="F43" s="2">
        <v>3</v>
      </c>
      <c r="G43" s="2">
        <v>3</v>
      </c>
      <c r="H43" s="2">
        <v>3</v>
      </c>
      <c r="I43" s="2">
        <v>3</v>
      </c>
      <c r="J43" s="2">
        <v>3</v>
      </c>
      <c r="K43" s="2">
        <v>3</v>
      </c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2</v>
      </c>
      <c r="T43" s="2">
        <v>3</v>
      </c>
      <c r="U43" s="2">
        <v>2</v>
      </c>
      <c r="V43" s="2">
        <v>3</v>
      </c>
      <c r="W43" s="2">
        <v>3</v>
      </c>
      <c r="X43" s="2">
        <v>3</v>
      </c>
      <c r="Y43" s="2">
        <v>3</v>
      </c>
      <c r="Z43" s="2">
        <v>2</v>
      </c>
      <c r="AA43" s="2">
        <v>3</v>
      </c>
      <c r="AB43" s="2">
        <v>3</v>
      </c>
      <c r="AC43" s="2">
        <v>3</v>
      </c>
      <c r="AD43" s="2">
        <v>3</v>
      </c>
      <c r="AE43" s="2">
        <v>3</v>
      </c>
      <c r="AF43" s="2">
        <v>3</v>
      </c>
      <c r="AG43" s="2">
        <v>3</v>
      </c>
      <c r="AH43" s="2">
        <v>3</v>
      </c>
      <c r="AI43" s="2">
        <v>3</v>
      </c>
      <c r="AJ43" s="2">
        <v>3</v>
      </c>
      <c r="AK43" s="2">
        <v>3</v>
      </c>
      <c r="AL43" s="2">
        <v>3</v>
      </c>
      <c r="AM43" s="2">
        <v>3</v>
      </c>
      <c r="AN43" s="2">
        <v>3</v>
      </c>
      <c r="AO43" s="2">
        <v>3</v>
      </c>
      <c r="AP43" s="2">
        <v>3</v>
      </c>
      <c r="AQ43" s="2">
        <v>3</v>
      </c>
      <c r="AR43" s="2">
        <v>3</v>
      </c>
      <c r="AS43" s="2">
        <v>3</v>
      </c>
      <c r="AT43" s="2">
        <v>3</v>
      </c>
      <c r="AU43" s="2">
        <v>3</v>
      </c>
      <c r="AV43" s="2">
        <v>3</v>
      </c>
      <c r="AW43" s="2">
        <v>3</v>
      </c>
      <c r="AX43" s="2">
        <v>3</v>
      </c>
      <c r="AY43" s="2">
        <v>3</v>
      </c>
      <c r="AZ43" s="2">
        <v>3</v>
      </c>
    </row>
    <row r="44" spans="1:52" ht="12.75">
      <c r="A44" s="1">
        <v>43393.700732407407</v>
      </c>
      <c r="B44" s="2" t="s">
        <v>95</v>
      </c>
      <c r="C44" s="2">
        <v>3</v>
      </c>
      <c r="D44" s="2">
        <v>3</v>
      </c>
      <c r="E44" s="2">
        <v>3</v>
      </c>
      <c r="F44" s="2">
        <v>2</v>
      </c>
      <c r="G44" s="2">
        <v>2</v>
      </c>
      <c r="H44" s="2">
        <v>3</v>
      </c>
      <c r="I44" s="2">
        <v>3</v>
      </c>
      <c r="J44" s="2">
        <v>3</v>
      </c>
      <c r="K44" s="2">
        <v>3</v>
      </c>
      <c r="L44" s="2">
        <v>3</v>
      </c>
      <c r="M44" s="2">
        <v>3</v>
      </c>
      <c r="N44" s="2">
        <v>3</v>
      </c>
      <c r="O44" s="2">
        <v>3</v>
      </c>
      <c r="P44" s="2">
        <v>2</v>
      </c>
      <c r="Q44" s="2">
        <v>2</v>
      </c>
      <c r="R44" s="2">
        <v>3</v>
      </c>
      <c r="S44" s="2">
        <v>2</v>
      </c>
      <c r="T44" s="2">
        <v>3</v>
      </c>
      <c r="U44" s="2">
        <v>2</v>
      </c>
      <c r="V44" s="2">
        <v>2</v>
      </c>
      <c r="W44" s="2">
        <v>3</v>
      </c>
      <c r="X44" s="2">
        <v>3</v>
      </c>
      <c r="Y44" s="2">
        <v>3</v>
      </c>
      <c r="Z44" s="2">
        <v>2</v>
      </c>
      <c r="AA44" s="2">
        <v>2</v>
      </c>
      <c r="AB44" s="2">
        <v>3</v>
      </c>
      <c r="AC44" s="2">
        <v>3</v>
      </c>
      <c r="AD44" s="2">
        <v>3</v>
      </c>
      <c r="AE44" s="2">
        <v>2</v>
      </c>
      <c r="AF44" s="2">
        <v>2</v>
      </c>
      <c r="AG44" s="2">
        <v>3</v>
      </c>
      <c r="AH44" s="2">
        <v>3</v>
      </c>
      <c r="AI44" s="2">
        <v>3</v>
      </c>
      <c r="AJ44" s="2">
        <v>2</v>
      </c>
      <c r="AK44" s="2">
        <v>2</v>
      </c>
      <c r="AL44" s="2">
        <v>3</v>
      </c>
      <c r="AM44" s="2">
        <v>2</v>
      </c>
      <c r="AN44" s="2">
        <v>3</v>
      </c>
      <c r="AO44" s="2">
        <v>1</v>
      </c>
      <c r="AP44" s="2">
        <v>1</v>
      </c>
      <c r="AQ44" s="2">
        <v>3</v>
      </c>
      <c r="AR44" s="2">
        <v>3</v>
      </c>
      <c r="AS44" s="2">
        <v>3</v>
      </c>
      <c r="AT44" s="2">
        <v>2</v>
      </c>
      <c r="AU44" s="2">
        <v>2</v>
      </c>
      <c r="AV44" s="2">
        <v>3</v>
      </c>
      <c r="AW44" s="2">
        <v>3</v>
      </c>
      <c r="AX44" s="2">
        <v>3</v>
      </c>
      <c r="AY44" s="2">
        <v>2</v>
      </c>
      <c r="AZ44" s="2">
        <v>2</v>
      </c>
    </row>
    <row r="45" spans="1:52" ht="12.75">
      <c r="A45" s="1">
        <v>43393.770673923616</v>
      </c>
      <c r="B45" s="2" t="s">
        <v>96</v>
      </c>
      <c r="C45" s="2">
        <v>3</v>
      </c>
      <c r="D45" s="2">
        <v>3</v>
      </c>
      <c r="E45" s="2">
        <v>3</v>
      </c>
      <c r="F45" s="2">
        <v>2</v>
      </c>
      <c r="G45" s="2">
        <v>2</v>
      </c>
      <c r="H45" s="2">
        <v>3</v>
      </c>
      <c r="I45" s="2">
        <v>3</v>
      </c>
      <c r="J45" s="2">
        <v>3</v>
      </c>
      <c r="K45" s="2">
        <v>3</v>
      </c>
      <c r="L45" s="2">
        <v>3</v>
      </c>
      <c r="M45" s="2">
        <v>3</v>
      </c>
      <c r="N45" s="2">
        <v>3</v>
      </c>
      <c r="O45" s="2">
        <v>2</v>
      </c>
      <c r="P45" s="2">
        <v>3</v>
      </c>
      <c r="Q45" s="2">
        <v>3</v>
      </c>
      <c r="R45" s="2">
        <v>3</v>
      </c>
      <c r="S45" s="2">
        <v>2</v>
      </c>
      <c r="T45" s="2">
        <v>2</v>
      </c>
      <c r="U45" s="2">
        <v>2</v>
      </c>
      <c r="V45" s="2">
        <v>3</v>
      </c>
      <c r="W45" s="2">
        <v>3</v>
      </c>
      <c r="X45" s="2">
        <v>2</v>
      </c>
      <c r="Y45" s="2">
        <v>2</v>
      </c>
      <c r="Z45" s="2">
        <v>2</v>
      </c>
      <c r="AA45" s="2">
        <v>2</v>
      </c>
      <c r="AB45" s="2">
        <v>3</v>
      </c>
      <c r="AC45" s="2">
        <v>2</v>
      </c>
      <c r="AD45" s="2">
        <v>3</v>
      </c>
      <c r="AE45" s="2">
        <v>2</v>
      </c>
      <c r="AF45" s="2">
        <v>2</v>
      </c>
      <c r="AG45" s="2">
        <v>3</v>
      </c>
      <c r="AH45" s="2">
        <v>3</v>
      </c>
      <c r="AI45" s="2">
        <v>3</v>
      </c>
      <c r="AJ45" s="2">
        <v>2</v>
      </c>
      <c r="AK45" s="2">
        <v>2</v>
      </c>
      <c r="AL45" s="2">
        <v>2</v>
      </c>
      <c r="AM45" s="2">
        <v>2</v>
      </c>
      <c r="AN45" s="2">
        <v>3</v>
      </c>
      <c r="AO45" s="2">
        <v>2</v>
      </c>
      <c r="AP45" s="2">
        <v>2</v>
      </c>
      <c r="AQ45" s="2">
        <v>3</v>
      </c>
      <c r="AR45" s="2">
        <v>3</v>
      </c>
      <c r="AS45" s="2">
        <v>2</v>
      </c>
      <c r="AT45" s="2">
        <v>3</v>
      </c>
      <c r="AU45" s="2">
        <v>3</v>
      </c>
      <c r="AV45" s="2">
        <v>3</v>
      </c>
      <c r="AW45" s="2">
        <v>2</v>
      </c>
      <c r="AX45" s="2">
        <v>3</v>
      </c>
      <c r="AY45" s="2">
        <v>1</v>
      </c>
      <c r="AZ45" s="2">
        <v>2</v>
      </c>
    </row>
    <row r="46" spans="1:52" ht="12.75">
      <c r="A46" s="1">
        <v>43393.773190659718</v>
      </c>
      <c r="B46" s="2" t="s">
        <v>97</v>
      </c>
      <c r="C46" s="2">
        <v>3</v>
      </c>
      <c r="D46" s="2">
        <v>3</v>
      </c>
      <c r="E46" s="2">
        <v>3</v>
      </c>
      <c r="F46" s="2">
        <v>3</v>
      </c>
      <c r="G46" s="2">
        <v>3</v>
      </c>
      <c r="H46" s="2">
        <v>3</v>
      </c>
      <c r="I46" s="2">
        <v>2</v>
      </c>
      <c r="J46" s="2">
        <v>3</v>
      </c>
      <c r="K46" s="2">
        <v>3</v>
      </c>
      <c r="L46" s="2">
        <v>3</v>
      </c>
      <c r="M46" s="2">
        <v>3</v>
      </c>
      <c r="N46" s="2">
        <v>3</v>
      </c>
      <c r="O46" s="2">
        <v>3</v>
      </c>
      <c r="P46" s="2">
        <v>3</v>
      </c>
      <c r="Q46" s="2">
        <v>3</v>
      </c>
      <c r="R46" s="2">
        <v>3</v>
      </c>
      <c r="S46" s="2">
        <v>3</v>
      </c>
      <c r="T46" s="2">
        <v>3</v>
      </c>
      <c r="U46" s="2">
        <v>3</v>
      </c>
      <c r="V46" s="2">
        <v>3</v>
      </c>
      <c r="W46" s="2">
        <v>3</v>
      </c>
      <c r="X46" s="2">
        <v>3</v>
      </c>
      <c r="Y46" s="2">
        <v>3</v>
      </c>
      <c r="Z46" s="2">
        <v>3</v>
      </c>
      <c r="AA46" s="2">
        <v>3</v>
      </c>
      <c r="AB46" s="2">
        <v>3</v>
      </c>
      <c r="AC46" s="2">
        <v>3</v>
      </c>
      <c r="AD46" s="2">
        <v>3</v>
      </c>
      <c r="AE46" s="2">
        <v>3</v>
      </c>
      <c r="AF46" s="2">
        <v>3</v>
      </c>
      <c r="AG46" s="2">
        <v>3</v>
      </c>
      <c r="AH46" s="2">
        <v>2</v>
      </c>
      <c r="AI46" s="2">
        <v>3</v>
      </c>
      <c r="AJ46" s="2">
        <v>2</v>
      </c>
      <c r="AK46" s="2">
        <v>3</v>
      </c>
      <c r="AL46" s="2">
        <v>3</v>
      </c>
      <c r="AM46" s="2">
        <v>3</v>
      </c>
      <c r="AN46" s="2">
        <v>3</v>
      </c>
      <c r="AO46" s="2">
        <v>3</v>
      </c>
      <c r="AP46" s="2">
        <v>3</v>
      </c>
      <c r="AQ46" s="2">
        <v>3</v>
      </c>
      <c r="AR46" s="2">
        <v>3</v>
      </c>
      <c r="AS46" s="2">
        <v>3</v>
      </c>
      <c r="AT46" s="2">
        <v>3</v>
      </c>
      <c r="AU46" s="2">
        <v>3</v>
      </c>
      <c r="AV46" s="2">
        <v>3</v>
      </c>
      <c r="AW46" s="2">
        <v>3</v>
      </c>
      <c r="AX46" s="2">
        <v>3</v>
      </c>
      <c r="AY46" s="2">
        <v>3</v>
      </c>
      <c r="AZ46" s="2">
        <v>3</v>
      </c>
    </row>
    <row r="47" spans="1:52" ht="12.75">
      <c r="A47" s="1">
        <v>43393.891538113428</v>
      </c>
      <c r="B47" s="2" t="s">
        <v>98</v>
      </c>
      <c r="C47" s="2">
        <v>3</v>
      </c>
      <c r="D47" s="2">
        <v>2</v>
      </c>
      <c r="E47" s="2">
        <v>1</v>
      </c>
      <c r="F47" s="2">
        <v>3</v>
      </c>
      <c r="G47" s="2">
        <v>2</v>
      </c>
      <c r="H47" s="2">
        <v>3</v>
      </c>
      <c r="I47" s="2">
        <v>2</v>
      </c>
      <c r="J47" s="2">
        <v>2</v>
      </c>
      <c r="K47" s="2">
        <v>3</v>
      </c>
      <c r="L47" s="2">
        <v>2</v>
      </c>
      <c r="M47" s="2">
        <v>3</v>
      </c>
      <c r="N47" s="2">
        <v>2</v>
      </c>
      <c r="O47" s="2">
        <v>3</v>
      </c>
      <c r="P47" s="2">
        <v>3</v>
      </c>
      <c r="Q47" s="2">
        <v>2</v>
      </c>
      <c r="R47" s="2">
        <v>3</v>
      </c>
      <c r="S47" s="2">
        <v>1</v>
      </c>
      <c r="T47" s="2">
        <v>3</v>
      </c>
      <c r="U47" s="2">
        <v>3</v>
      </c>
      <c r="V47" s="2">
        <v>1</v>
      </c>
      <c r="W47" s="2">
        <v>3</v>
      </c>
      <c r="X47" s="2">
        <v>2</v>
      </c>
      <c r="Y47" s="2">
        <v>2</v>
      </c>
      <c r="Z47" s="2">
        <v>3</v>
      </c>
      <c r="AA47" s="2">
        <v>1</v>
      </c>
      <c r="AB47" s="2">
        <v>3</v>
      </c>
      <c r="AC47" s="2">
        <v>3</v>
      </c>
      <c r="AD47" s="2">
        <v>3</v>
      </c>
      <c r="AE47" s="2">
        <v>3</v>
      </c>
      <c r="AF47" s="2">
        <v>3</v>
      </c>
      <c r="AG47" s="2">
        <v>2</v>
      </c>
      <c r="AH47" s="2">
        <v>1</v>
      </c>
      <c r="AI47" s="2">
        <v>1</v>
      </c>
      <c r="AJ47" s="2">
        <v>3</v>
      </c>
      <c r="AK47" s="2">
        <v>2</v>
      </c>
      <c r="AL47" s="2">
        <v>3</v>
      </c>
      <c r="AM47" s="2">
        <v>1</v>
      </c>
      <c r="AN47" s="2">
        <v>2</v>
      </c>
      <c r="AO47" s="2">
        <v>3</v>
      </c>
      <c r="AP47" s="2">
        <v>2</v>
      </c>
      <c r="AQ47" s="2">
        <v>3</v>
      </c>
      <c r="AR47" s="2">
        <v>3</v>
      </c>
      <c r="AS47" s="2">
        <v>2</v>
      </c>
      <c r="AT47" s="2">
        <v>3</v>
      </c>
      <c r="AU47" s="2">
        <v>2</v>
      </c>
      <c r="AV47" s="2">
        <v>3</v>
      </c>
      <c r="AW47" s="2">
        <v>2</v>
      </c>
      <c r="AX47" s="2">
        <v>2</v>
      </c>
      <c r="AY47" s="2">
        <v>3</v>
      </c>
      <c r="AZ47" s="2">
        <v>1</v>
      </c>
    </row>
    <row r="48" spans="1:52" ht="12.75">
      <c r="A48" s="1">
        <v>43394.125598796294</v>
      </c>
      <c r="B48" s="2" t="s">
        <v>99</v>
      </c>
      <c r="C48" s="2">
        <v>3</v>
      </c>
      <c r="D48" s="2">
        <v>3</v>
      </c>
      <c r="E48" s="2">
        <v>3</v>
      </c>
      <c r="F48" s="2">
        <v>3</v>
      </c>
      <c r="G48" s="2">
        <v>3</v>
      </c>
      <c r="H48" s="2">
        <v>3</v>
      </c>
      <c r="I48" s="2">
        <v>3</v>
      </c>
      <c r="J48" s="2">
        <v>3</v>
      </c>
      <c r="K48" s="2">
        <v>3</v>
      </c>
      <c r="L48" s="2">
        <v>3</v>
      </c>
      <c r="M48" s="2">
        <v>2</v>
      </c>
      <c r="N48" s="2">
        <v>2</v>
      </c>
      <c r="O48" s="2">
        <v>3</v>
      </c>
      <c r="P48" s="3" t="s">
        <v>100</v>
      </c>
      <c r="Q48" s="3" t="s">
        <v>100</v>
      </c>
      <c r="R48" s="2">
        <v>3</v>
      </c>
      <c r="S48" s="2">
        <v>3</v>
      </c>
      <c r="T48" s="2">
        <v>3</v>
      </c>
      <c r="U48" s="2">
        <v>3</v>
      </c>
      <c r="V48" s="2">
        <v>3</v>
      </c>
      <c r="W48" s="2">
        <v>3</v>
      </c>
      <c r="X48" s="2">
        <v>3</v>
      </c>
      <c r="Y48" s="2">
        <v>3</v>
      </c>
      <c r="Z48" s="2">
        <v>3</v>
      </c>
      <c r="AA48" s="2">
        <v>3</v>
      </c>
      <c r="AB48" s="2">
        <v>3</v>
      </c>
      <c r="AC48" s="2">
        <v>3</v>
      </c>
      <c r="AD48" s="2">
        <v>3</v>
      </c>
      <c r="AE48" s="2">
        <v>3</v>
      </c>
      <c r="AF48" s="2">
        <v>3</v>
      </c>
      <c r="AG48" s="2">
        <v>3</v>
      </c>
      <c r="AH48" s="2">
        <v>3</v>
      </c>
      <c r="AI48" s="2">
        <v>2</v>
      </c>
      <c r="AJ48" s="3" t="s">
        <v>101</v>
      </c>
      <c r="AK48" s="2">
        <v>1</v>
      </c>
      <c r="AL48" s="2">
        <v>3</v>
      </c>
      <c r="AM48" s="2">
        <v>3</v>
      </c>
      <c r="AN48" s="2">
        <v>2</v>
      </c>
      <c r="AO48" s="2">
        <v>3</v>
      </c>
      <c r="AP48" s="2">
        <v>3</v>
      </c>
      <c r="AQ48" s="2">
        <v>2</v>
      </c>
      <c r="AR48" s="2">
        <v>2</v>
      </c>
      <c r="AS48" s="2">
        <v>2</v>
      </c>
      <c r="AT48" s="2">
        <v>1</v>
      </c>
      <c r="AU48" s="2">
        <v>2</v>
      </c>
      <c r="AV48" s="2">
        <v>2</v>
      </c>
      <c r="AW48" s="2">
        <v>2</v>
      </c>
      <c r="AX48" s="2">
        <v>2</v>
      </c>
      <c r="AY48" s="2">
        <v>2</v>
      </c>
      <c r="AZ48" s="2">
        <v>2</v>
      </c>
    </row>
    <row r="49" spans="1:52" ht="12.75">
      <c r="A49" s="1">
        <v>43394.394787129626</v>
      </c>
      <c r="B49" s="2" t="s">
        <v>102</v>
      </c>
      <c r="C49" s="2">
        <v>3</v>
      </c>
      <c r="D49" s="2">
        <v>3</v>
      </c>
      <c r="E49" s="2">
        <v>3</v>
      </c>
      <c r="F49" s="2">
        <v>2</v>
      </c>
      <c r="G49" s="2">
        <v>2</v>
      </c>
      <c r="H49" s="2">
        <v>3</v>
      </c>
      <c r="I49" s="2">
        <v>3</v>
      </c>
      <c r="J49" s="2">
        <v>3</v>
      </c>
      <c r="K49" s="2">
        <v>2</v>
      </c>
      <c r="L49" s="2">
        <v>2</v>
      </c>
      <c r="M49" s="2">
        <v>3</v>
      </c>
      <c r="N49" s="2">
        <v>3</v>
      </c>
      <c r="O49" s="2">
        <v>3</v>
      </c>
      <c r="P49" s="2">
        <v>2</v>
      </c>
      <c r="Q49" s="2">
        <v>2</v>
      </c>
      <c r="R49" s="2">
        <v>3</v>
      </c>
      <c r="S49" s="2">
        <v>3</v>
      </c>
      <c r="T49" s="2">
        <v>3</v>
      </c>
      <c r="U49" s="2">
        <v>2</v>
      </c>
      <c r="V49" s="2">
        <v>2</v>
      </c>
      <c r="W49" s="2">
        <v>3</v>
      </c>
      <c r="X49" s="2">
        <v>3</v>
      </c>
      <c r="Y49" s="2">
        <v>3</v>
      </c>
      <c r="Z49" s="2">
        <v>2</v>
      </c>
      <c r="AA49" s="2">
        <v>2</v>
      </c>
      <c r="AB49" s="2">
        <v>3</v>
      </c>
      <c r="AC49" s="2">
        <v>3</v>
      </c>
      <c r="AD49" s="2">
        <v>3</v>
      </c>
      <c r="AE49" s="2">
        <v>2</v>
      </c>
      <c r="AF49" s="2">
        <v>2</v>
      </c>
      <c r="AG49" s="2">
        <v>3</v>
      </c>
      <c r="AH49" s="2">
        <v>3</v>
      </c>
      <c r="AI49" s="2">
        <v>3</v>
      </c>
      <c r="AJ49" s="2">
        <v>2</v>
      </c>
      <c r="AK49" s="2">
        <v>2</v>
      </c>
      <c r="AL49" s="2">
        <v>3</v>
      </c>
      <c r="AM49" s="2">
        <v>3</v>
      </c>
      <c r="AN49" s="2">
        <v>3</v>
      </c>
      <c r="AO49" s="2">
        <v>2</v>
      </c>
      <c r="AP49" s="2">
        <v>2</v>
      </c>
      <c r="AQ49" s="2">
        <v>3</v>
      </c>
      <c r="AR49" s="2">
        <v>3</v>
      </c>
      <c r="AS49" s="2">
        <v>3</v>
      </c>
      <c r="AT49" s="2">
        <v>3</v>
      </c>
      <c r="AU49" s="2">
        <v>3</v>
      </c>
      <c r="AV49" s="2">
        <v>3</v>
      </c>
      <c r="AW49" s="2">
        <v>3</v>
      </c>
      <c r="AX49" s="2">
        <v>3</v>
      </c>
      <c r="AY49" s="2">
        <v>2</v>
      </c>
      <c r="AZ49" s="2">
        <v>2</v>
      </c>
    </row>
    <row r="50" spans="1:52" ht="12.75">
      <c r="A50" s="1">
        <v>43394.411502210649</v>
      </c>
      <c r="B50" s="2" t="s">
        <v>103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2</v>
      </c>
      <c r="L50" s="2">
        <v>2</v>
      </c>
      <c r="M50" s="2">
        <v>2</v>
      </c>
      <c r="N50" s="2">
        <v>2</v>
      </c>
      <c r="O50" s="2">
        <v>2</v>
      </c>
      <c r="P50" s="2">
        <v>2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2">
        <v>2</v>
      </c>
      <c r="Z50" s="2">
        <v>2</v>
      </c>
      <c r="AA50" s="2">
        <v>2</v>
      </c>
      <c r="AB50" s="2">
        <v>2</v>
      </c>
      <c r="AC50" s="2">
        <v>2</v>
      </c>
      <c r="AD50" s="2">
        <v>2</v>
      </c>
      <c r="AE50" s="2">
        <v>2</v>
      </c>
      <c r="AF50" s="2">
        <v>2</v>
      </c>
      <c r="AG50" s="2">
        <v>2</v>
      </c>
      <c r="AH50" s="2">
        <v>2</v>
      </c>
      <c r="AI50" s="2">
        <v>2</v>
      </c>
      <c r="AJ50" s="2">
        <v>2</v>
      </c>
      <c r="AK50" s="2">
        <v>2</v>
      </c>
      <c r="AL50" s="2">
        <v>2</v>
      </c>
      <c r="AM50" s="2">
        <v>2</v>
      </c>
      <c r="AN50" s="2">
        <v>2</v>
      </c>
      <c r="AO50" s="2">
        <v>2</v>
      </c>
      <c r="AP50" s="2">
        <v>2</v>
      </c>
      <c r="AQ50" s="2">
        <v>2</v>
      </c>
      <c r="AR50" s="2">
        <v>2</v>
      </c>
      <c r="AS50" s="2">
        <v>2</v>
      </c>
      <c r="AT50" s="2">
        <v>2</v>
      </c>
      <c r="AU50" s="2">
        <v>2</v>
      </c>
      <c r="AV50" s="2">
        <v>2</v>
      </c>
      <c r="AW50" s="2">
        <v>2</v>
      </c>
      <c r="AX50" s="2">
        <v>2</v>
      </c>
      <c r="AY50" s="2">
        <v>2</v>
      </c>
      <c r="AZ50" s="2">
        <v>2</v>
      </c>
    </row>
    <row r="51" spans="1:52" ht="12.75">
      <c r="A51" s="1">
        <v>43394.448205821755</v>
      </c>
      <c r="B51" s="2" t="s">
        <v>104</v>
      </c>
      <c r="C51" s="2">
        <v>3</v>
      </c>
      <c r="D51" s="2">
        <v>3</v>
      </c>
      <c r="E51" s="2">
        <v>3</v>
      </c>
      <c r="F51" s="2">
        <v>1</v>
      </c>
      <c r="G51" s="2">
        <v>3</v>
      </c>
      <c r="H51" s="2">
        <v>3</v>
      </c>
      <c r="I51" s="2">
        <v>3</v>
      </c>
      <c r="J51" s="2">
        <v>3</v>
      </c>
      <c r="K51" s="2">
        <v>1</v>
      </c>
      <c r="L51" s="2">
        <v>3</v>
      </c>
      <c r="M51" s="2">
        <v>3</v>
      </c>
      <c r="N51" s="2">
        <v>3</v>
      </c>
      <c r="O51" s="2">
        <v>3</v>
      </c>
      <c r="P51" s="2">
        <v>1</v>
      </c>
      <c r="Q51" s="2">
        <v>3</v>
      </c>
      <c r="R51" s="2">
        <v>3</v>
      </c>
      <c r="S51" s="2">
        <v>3</v>
      </c>
      <c r="T51" s="2">
        <v>3</v>
      </c>
      <c r="U51" s="2">
        <v>1</v>
      </c>
      <c r="V51" s="2">
        <v>3</v>
      </c>
      <c r="W51" s="2">
        <v>3</v>
      </c>
      <c r="X51" s="2">
        <v>3</v>
      </c>
      <c r="Y51" s="2">
        <v>3</v>
      </c>
      <c r="Z51" s="2">
        <v>1</v>
      </c>
      <c r="AA51" s="2">
        <v>3</v>
      </c>
      <c r="AB51" s="2">
        <v>3</v>
      </c>
      <c r="AC51" s="2">
        <v>3</v>
      </c>
      <c r="AD51" s="2">
        <v>3</v>
      </c>
      <c r="AE51" s="2">
        <v>1</v>
      </c>
      <c r="AF51" s="2">
        <v>3</v>
      </c>
      <c r="AG51" s="2">
        <v>3</v>
      </c>
      <c r="AH51" s="2">
        <v>3</v>
      </c>
      <c r="AI51" s="2">
        <v>3</v>
      </c>
      <c r="AJ51" s="2">
        <v>1</v>
      </c>
      <c r="AK51" s="2">
        <v>3</v>
      </c>
      <c r="AL51" s="2">
        <v>3</v>
      </c>
      <c r="AM51" s="2">
        <v>3</v>
      </c>
      <c r="AN51" s="2">
        <v>3</v>
      </c>
      <c r="AO51" s="2">
        <v>1</v>
      </c>
      <c r="AP51" s="2">
        <v>3</v>
      </c>
      <c r="AQ51" s="2">
        <v>3</v>
      </c>
      <c r="AR51" s="2">
        <v>3</v>
      </c>
      <c r="AS51" s="2">
        <v>3</v>
      </c>
      <c r="AT51" s="2">
        <v>1</v>
      </c>
      <c r="AU51" s="2">
        <v>3</v>
      </c>
      <c r="AV51" s="2">
        <v>3</v>
      </c>
      <c r="AW51" s="2">
        <v>3</v>
      </c>
      <c r="AX51" s="2">
        <v>3</v>
      </c>
      <c r="AY51" s="2">
        <v>1</v>
      </c>
      <c r="AZ51" s="2">
        <v>3</v>
      </c>
    </row>
    <row r="52" spans="1:52" ht="12.75">
      <c r="A52" s="1">
        <v>43394.460325601853</v>
      </c>
      <c r="B52" s="2" t="s">
        <v>105</v>
      </c>
      <c r="C52" s="2">
        <v>3</v>
      </c>
      <c r="D52" s="2">
        <v>3</v>
      </c>
      <c r="E52" s="2">
        <v>3</v>
      </c>
      <c r="F52" s="2">
        <v>1</v>
      </c>
      <c r="G52" s="2">
        <v>3</v>
      </c>
      <c r="H52" s="2">
        <v>3</v>
      </c>
      <c r="I52" s="2">
        <v>3</v>
      </c>
      <c r="J52" s="2">
        <v>3</v>
      </c>
      <c r="K52" s="2">
        <v>3</v>
      </c>
      <c r="L52" s="2">
        <v>3</v>
      </c>
      <c r="M52" s="2">
        <v>3</v>
      </c>
      <c r="N52" s="2">
        <v>3</v>
      </c>
      <c r="O52" s="2">
        <v>3</v>
      </c>
      <c r="P52" s="2">
        <v>2</v>
      </c>
      <c r="Q52" s="2">
        <v>3</v>
      </c>
      <c r="R52" s="2">
        <v>3</v>
      </c>
      <c r="S52" s="2">
        <v>3</v>
      </c>
      <c r="T52" s="2">
        <v>3</v>
      </c>
      <c r="U52" s="2">
        <v>3</v>
      </c>
      <c r="V52" s="2">
        <v>3</v>
      </c>
      <c r="W52" s="2">
        <v>3</v>
      </c>
      <c r="X52" s="2">
        <v>3</v>
      </c>
      <c r="Y52" s="2">
        <v>3</v>
      </c>
      <c r="Z52" s="2">
        <v>3</v>
      </c>
      <c r="AA52" s="2">
        <v>3</v>
      </c>
      <c r="AB52" s="2">
        <v>3</v>
      </c>
      <c r="AC52" s="2">
        <v>3</v>
      </c>
      <c r="AD52" s="2">
        <v>3</v>
      </c>
      <c r="AE52" s="2">
        <v>3</v>
      </c>
      <c r="AF52" s="2">
        <v>3</v>
      </c>
      <c r="AG52" s="2">
        <v>3</v>
      </c>
      <c r="AH52" s="2">
        <v>3</v>
      </c>
      <c r="AI52" s="2">
        <v>3</v>
      </c>
      <c r="AJ52" s="2">
        <v>3</v>
      </c>
      <c r="AK52" s="2">
        <v>3</v>
      </c>
      <c r="AL52" s="2">
        <v>3</v>
      </c>
      <c r="AM52" s="2">
        <v>3</v>
      </c>
      <c r="AN52" s="2">
        <v>3</v>
      </c>
      <c r="AO52" s="2">
        <v>3</v>
      </c>
      <c r="AP52" s="2">
        <v>3</v>
      </c>
      <c r="AQ52" s="2">
        <v>3</v>
      </c>
      <c r="AR52" s="2">
        <v>3</v>
      </c>
      <c r="AS52" s="2">
        <v>3</v>
      </c>
      <c r="AT52" s="2">
        <v>3</v>
      </c>
      <c r="AU52" s="2">
        <v>3</v>
      </c>
      <c r="AV52" s="2">
        <v>3</v>
      </c>
      <c r="AW52" s="2">
        <v>3</v>
      </c>
      <c r="AX52" s="2">
        <v>3</v>
      </c>
      <c r="AY52" s="2">
        <v>1</v>
      </c>
      <c r="AZ52" s="2">
        <v>2</v>
      </c>
    </row>
    <row r="53" spans="1:52" ht="12.75">
      <c r="A53" s="1">
        <v>43394.545243993052</v>
      </c>
      <c r="B53" s="2" t="s">
        <v>106</v>
      </c>
      <c r="C53" s="2">
        <v>3</v>
      </c>
      <c r="D53" s="2">
        <v>3</v>
      </c>
      <c r="E53" s="2">
        <v>3</v>
      </c>
      <c r="F53" s="2">
        <v>2</v>
      </c>
      <c r="G53" s="2">
        <v>3</v>
      </c>
      <c r="H53" s="2">
        <v>3</v>
      </c>
      <c r="I53" s="2">
        <v>3</v>
      </c>
      <c r="J53" s="2">
        <v>3</v>
      </c>
      <c r="K53" s="2">
        <v>2</v>
      </c>
      <c r="L53" s="2">
        <v>3</v>
      </c>
      <c r="M53" s="2">
        <v>3</v>
      </c>
      <c r="N53" s="2">
        <v>3</v>
      </c>
      <c r="O53" s="2">
        <v>3</v>
      </c>
      <c r="P53" s="2">
        <v>2</v>
      </c>
      <c r="Q53" s="2">
        <v>3</v>
      </c>
      <c r="R53" s="2">
        <v>3</v>
      </c>
      <c r="S53" s="2">
        <v>3</v>
      </c>
      <c r="T53" s="2">
        <v>3</v>
      </c>
      <c r="U53" s="2">
        <v>2</v>
      </c>
      <c r="V53" s="2">
        <v>3</v>
      </c>
      <c r="W53" s="2">
        <v>3</v>
      </c>
      <c r="X53" s="2">
        <v>3</v>
      </c>
      <c r="Y53" s="2">
        <v>3</v>
      </c>
      <c r="Z53" s="2">
        <v>2</v>
      </c>
      <c r="AA53" s="2">
        <v>3</v>
      </c>
      <c r="AB53" s="2">
        <v>3</v>
      </c>
      <c r="AC53" s="2">
        <v>3</v>
      </c>
      <c r="AD53" s="2">
        <v>3</v>
      </c>
      <c r="AE53" s="2">
        <v>2</v>
      </c>
      <c r="AF53" s="2">
        <v>3</v>
      </c>
      <c r="AG53" s="2">
        <v>3</v>
      </c>
      <c r="AH53" s="2">
        <v>3</v>
      </c>
      <c r="AI53" s="2">
        <v>2</v>
      </c>
      <c r="AJ53" s="2">
        <v>2</v>
      </c>
      <c r="AK53" s="2">
        <v>3</v>
      </c>
      <c r="AL53" s="2">
        <v>3</v>
      </c>
      <c r="AM53" s="2">
        <v>3</v>
      </c>
      <c r="AN53" s="2">
        <v>3</v>
      </c>
      <c r="AO53" s="2">
        <v>2</v>
      </c>
      <c r="AP53" s="2">
        <v>3</v>
      </c>
      <c r="AQ53" s="2">
        <v>3</v>
      </c>
      <c r="AR53" s="2">
        <v>3</v>
      </c>
      <c r="AS53" s="2">
        <v>3</v>
      </c>
      <c r="AT53" s="2">
        <v>2</v>
      </c>
      <c r="AU53" s="2">
        <v>3</v>
      </c>
      <c r="AV53" s="2">
        <v>3</v>
      </c>
      <c r="AW53" s="2">
        <v>3</v>
      </c>
      <c r="AX53" s="2">
        <v>3</v>
      </c>
      <c r="AY53" s="2">
        <v>2</v>
      </c>
      <c r="AZ53" s="2">
        <v>2</v>
      </c>
    </row>
    <row r="54" spans="1:52" ht="12.75">
      <c r="A54" s="1">
        <v>43395.198452974539</v>
      </c>
      <c r="B54" s="2" t="s">
        <v>107</v>
      </c>
      <c r="C54" s="2">
        <v>3</v>
      </c>
      <c r="D54" s="2">
        <v>3</v>
      </c>
      <c r="E54" s="2">
        <v>3</v>
      </c>
      <c r="F54" s="2">
        <v>3</v>
      </c>
      <c r="G54" s="2">
        <v>3</v>
      </c>
      <c r="H54" s="2">
        <v>3</v>
      </c>
      <c r="I54" s="2">
        <v>3</v>
      </c>
      <c r="J54" s="2">
        <v>3</v>
      </c>
      <c r="K54" s="2">
        <v>3</v>
      </c>
      <c r="L54" s="2">
        <v>3</v>
      </c>
      <c r="M54" s="2">
        <v>3</v>
      </c>
      <c r="N54" s="2">
        <v>3</v>
      </c>
      <c r="O54" s="2">
        <v>3</v>
      </c>
      <c r="P54" s="2">
        <v>3</v>
      </c>
      <c r="Q54" s="2">
        <v>3</v>
      </c>
      <c r="R54" s="2">
        <v>3</v>
      </c>
      <c r="S54" s="2">
        <v>3</v>
      </c>
      <c r="T54" s="2">
        <v>3</v>
      </c>
      <c r="U54" s="2">
        <v>3</v>
      </c>
      <c r="V54" s="2">
        <v>3</v>
      </c>
      <c r="W54" s="2">
        <v>3</v>
      </c>
      <c r="X54" s="2">
        <v>3</v>
      </c>
      <c r="Y54" s="2">
        <v>3</v>
      </c>
      <c r="Z54" s="2">
        <v>3</v>
      </c>
      <c r="AA54" s="2">
        <v>3</v>
      </c>
      <c r="AB54" s="2">
        <v>3</v>
      </c>
      <c r="AC54" s="2">
        <v>3</v>
      </c>
      <c r="AD54" s="2">
        <v>3</v>
      </c>
      <c r="AE54" s="2">
        <v>3</v>
      </c>
      <c r="AF54" s="2">
        <v>3</v>
      </c>
      <c r="AG54" s="2">
        <v>3</v>
      </c>
      <c r="AH54" s="2">
        <v>3</v>
      </c>
      <c r="AI54" s="2">
        <v>3</v>
      </c>
      <c r="AJ54" s="2">
        <v>3</v>
      </c>
      <c r="AK54" s="2">
        <v>3</v>
      </c>
      <c r="AL54" s="2">
        <v>3</v>
      </c>
      <c r="AM54" s="2">
        <v>3</v>
      </c>
      <c r="AN54" s="2">
        <v>3</v>
      </c>
      <c r="AO54" s="2">
        <v>3</v>
      </c>
      <c r="AP54" s="2">
        <v>3</v>
      </c>
      <c r="AQ54" s="2">
        <v>3</v>
      </c>
      <c r="AR54" s="2">
        <v>3</v>
      </c>
      <c r="AS54" s="2">
        <v>3</v>
      </c>
      <c r="AT54" s="2">
        <v>3</v>
      </c>
      <c r="AU54" s="2">
        <v>3</v>
      </c>
      <c r="AV54" s="2">
        <v>3</v>
      </c>
      <c r="AW54" s="2">
        <v>3</v>
      </c>
      <c r="AX54" s="2">
        <v>3</v>
      </c>
      <c r="AY54" s="2">
        <v>3</v>
      </c>
      <c r="AZ54" s="2">
        <v>3</v>
      </c>
    </row>
    <row r="55" spans="1:52" ht="12.75">
      <c r="A55" s="1">
        <v>43395.317984768517</v>
      </c>
      <c r="B55" s="2" t="s">
        <v>108</v>
      </c>
      <c r="C55" s="2">
        <v>3</v>
      </c>
      <c r="D55" s="2">
        <v>3</v>
      </c>
      <c r="E55" s="2">
        <v>3</v>
      </c>
      <c r="F55" s="2">
        <v>3</v>
      </c>
      <c r="G55" s="2">
        <v>3</v>
      </c>
      <c r="H55" s="2">
        <v>3</v>
      </c>
      <c r="I55" s="2">
        <v>3</v>
      </c>
      <c r="J55" s="2">
        <v>3</v>
      </c>
      <c r="K55" s="2">
        <v>3</v>
      </c>
      <c r="L55" s="2">
        <v>3</v>
      </c>
      <c r="M55" s="2">
        <v>3</v>
      </c>
      <c r="N55" s="2">
        <v>3</v>
      </c>
      <c r="O55" s="2">
        <v>3</v>
      </c>
      <c r="P55" s="2">
        <v>3</v>
      </c>
      <c r="Q55" s="2">
        <v>3</v>
      </c>
      <c r="R55" s="2">
        <v>3</v>
      </c>
      <c r="S55" s="2">
        <v>3</v>
      </c>
      <c r="T55" s="2">
        <v>3</v>
      </c>
      <c r="U55" s="2">
        <v>3</v>
      </c>
      <c r="V55" s="2">
        <v>3</v>
      </c>
      <c r="W55" s="2">
        <v>3</v>
      </c>
      <c r="X55" s="2">
        <v>3</v>
      </c>
      <c r="Y55" s="2">
        <v>3</v>
      </c>
      <c r="Z55" s="2">
        <v>3</v>
      </c>
      <c r="AA55" s="2">
        <v>3</v>
      </c>
      <c r="AB55" s="2">
        <v>3</v>
      </c>
      <c r="AC55" s="2">
        <v>3</v>
      </c>
      <c r="AD55" s="2">
        <v>3</v>
      </c>
      <c r="AE55" s="2">
        <v>3</v>
      </c>
      <c r="AF55" s="2">
        <v>3</v>
      </c>
      <c r="AG55" s="2">
        <v>3</v>
      </c>
      <c r="AH55" s="2">
        <v>3</v>
      </c>
      <c r="AI55" s="2">
        <v>3</v>
      </c>
      <c r="AJ55" s="2">
        <v>3</v>
      </c>
      <c r="AK55" s="2">
        <v>3</v>
      </c>
      <c r="AL55" s="2">
        <v>3</v>
      </c>
      <c r="AM55" s="2">
        <v>3</v>
      </c>
      <c r="AN55" s="2">
        <v>3</v>
      </c>
      <c r="AO55" s="2">
        <v>3</v>
      </c>
      <c r="AP55" s="2">
        <v>3</v>
      </c>
      <c r="AQ55" s="2">
        <v>3</v>
      </c>
      <c r="AR55" s="2">
        <v>3</v>
      </c>
      <c r="AS55" s="2">
        <v>3</v>
      </c>
      <c r="AT55" s="2">
        <v>3</v>
      </c>
      <c r="AU55" s="2">
        <v>3</v>
      </c>
      <c r="AV55" s="2">
        <v>3</v>
      </c>
      <c r="AW55" s="2">
        <v>3</v>
      </c>
      <c r="AX55" s="2">
        <v>3</v>
      </c>
      <c r="AY55" s="2">
        <v>3</v>
      </c>
      <c r="AZ55" s="2">
        <v>3</v>
      </c>
    </row>
    <row r="56" spans="1:52" ht="12.75">
      <c r="A56" s="1">
        <v>43395.469066365738</v>
      </c>
      <c r="B56" s="2" t="s">
        <v>109</v>
      </c>
      <c r="C56" s="2">
        <v>3</v>
      </c>
      <c r="D56" s="2">
        <v>3</v>
      </c>
      <c r="E56" s="2">
        <v>3</v>
      </c>
      <c r="F56" s="2">
        <v>3</v>
      </c>
      <c r="G56" s="2">
        <v>3</v>
      </c>
      <c r="H56" s="2">
        <v>3</v>
      </c>
      <c r="I56" s="2">
        <v>3</v>
      </c>
      <c r="J56" s="2">
        <v>3</v>
      </c>
      <c r="K56" s="2">
        <v>3</v>
      </c>
      <c r="L56" s="2">
        <v>3</v>
      </c>
      <c r="M56" s="2">
        <v>3</v>
      </c>
      <c r="N56" s="2">
        <v>3</v>
      </c>
      <c r="O56" s="2">
        <v>3</v>
      </c>
      <c r="P56" s="2">
        <v>2</v>
      </c>
      <c r="Q56" s="2">
        <v>3</v>
      </c>
      <c r="R56" s="2">
        <v>3</v>
      </c>
      <c r="S56" s="2">
        <v>3</v>
      </c>
      <c r="T56" s="2">
        <v>3</v>
      </c>
      <c r="U56" s="2">
        <v>3</v>
      </c>
      <c r="V56" s="2">
        <v>3</v>
      </c>
      <c r="W56" s="2">
        <v>3</v>
      </c>
      <c r="X56" s="2">
        <v>3</v>
      </c>
      <c r="Y56" s="2">
        <v>3</v>
      </c>
      <c r="Z56" s="2">
        <v>3</v>
      </c>
      <c r="AA56" s="2">
        <v>3</v>
      </c>
      <c r="AB56" s="2">
        <v>3</v>
      </c>
      <c r="AC56" s="2">
        <v>3</v>
      </c>
      <c r="AD56" s="2">
        <v>3</v>
      </c>
      <c r="AE56" s="2">
        <v>2</v>
      </c>
      <c r="AF56" s="2">
        <v>3</v>
      </c>
      <c r="AG56" s="2">
        <v>3</v>
      </c>
      <c r="AH56" s="2">
        <v>3</v>
      </c>
      <c r="AI56" s="2">
        <v>3</v>
      </c>
      <c r="AJ56" s="2">
        <v>2</v>
      </c>
      <c r="AK56" s="2">
        <v>3</v>
      </c>
      <c r="AL56" s="2">
        <v>3</v>
      </c>
      <c r="AM56" s="2">
        <v>3</v>
      </c>
      <c r="AN56" s="2">
        <v>3</v>
      </c>
      <c r="AO56" s="2">
        <v>1</v>
      </c>
      <c r="AP56" s="2">
        <v>3</v>
      </c>
      <c r="AQ56" s="2">
        <v>3</v>
      </c>
      <c r="AR56" s="2">
        <v>3</v>
      </c>
      <c r="AS56" s="2">
        <v>3</v>
      </c>
      <c r="AT56" s="2">
        <v>3</v>
      </c>
      <c r="AU56" s="2">
        <v>3</v>
      </c>
      <c r="AV56" s="2">
        <v>3</v>
      </c>
      <c r="AW56" s="2">
        <v>3</v>
      </c>
      <c r="AX56" s="2">
        <v>3</v>
      </c>
      <c r="AY56" s="2">
        <v>1</v>
      </c>
      <c r="AZ56" s="2">
        <v>2</v>
      </c>
    </row>
    <row r="57" spans="1:52" ht="12.75">
      <c r="A57" s="1">
        <v>43395.482181770829</v>
      </c>
      <c r="B57" s="2" t="s">
        <v>110</v>
      </c>
      <c r="C57" s="2">
        <v>3</v>
      </c>
      <c r="D57" s="2">
        <v>3</v>
      </c>
      <c r="E57" s="2">
        <v>3</v>
      </c>
      <c r="F57" s="2">
        <v>2</v>
      </c>
      <c r="G57" s="2">
        <v>2</v>
      </c>
      <c r="H57" s="2">
        <v>3</v>
      </c>
      <c r="I57" s="2">
        <v>3</v>
      </c>
      <c r="J57" s="2">
        <v>2</v>
      </c>
      <c r="K57" s="2">
        <v>3</v>
      </c>
      <c r="L57" s="2">
        <v>2</v>
      </c>
      <c r="M57" s="2">
        <v>3</v>
      </c>
      <c r="N57" s="2">
        <v>3</v>
      </c>
      <c r="O57" s="2">
        <v>2</v>
      </c>
      <c r="P57" s="2">
        <v>2</v>
      </c>
      <c r="Q57" s="2">
        <v>2</v>
      </c>
      <c r="R57" s="2">
        <v>3</v>
      </c>
      <c r="S57" s="2">
        <v>2</v>
      </c>
      <c r="T57" s="2">
        <v>3</v>
      </c>
      <c r="U57" s="2">
        <v>2</v>
      </c>
      <c r="V57" s="2">
        <v>3</v>
      </c>
      <c r="W57" s="2">
        <v>3</v>
      </c>
      <c r="X57" s="2">
        <v>2</v>
      </c>
      <c r="Y57" s="2">
        <v>3</v>
      </c>
      <c r="Z57" s="2">
        <v>1</v>
      </c>
      <c r="AA57" s="2">
        <v>1</v>
      </c>
      <c r="AB57" s="2">
        <v>3</v>
      </c>
      <c r="AC57" s="2">
        <v>3</v>
      </c>
      <c r="AD57" s="2">
        <v>3</v>
      </c>
      <c r="AE57" s="2">
        <v>3</v>
      </c>
      <c r="AF57" s="2">
        <v>2</v>
      </c>
      <c r="AG57" s="2">
        <v>3</v>
      </c>
      <c r="AH57" s="2">
        <v>3</v>
      </c>
      <c r="AI57" s="2">
        <v>2</v>
      </c>
      <c r="AJ57" s="2">
        <v>1</v>
      </c>
      <c r="AK57" s="2">
        <v>2</v>
      </c>
      <c r="AL57" s="2">
        <v>3</v>
      </c>
      <c r="AM57" s="2">
        <v>2</v>
      </c>
      <c r="AN57" s="2">
        <v>3</v>
      </c>
      <c r="AO57" s="2">
        <v>3</v>
      </c>
      <c r="AP57" s="2">
        <v>2</v>
      </c>
      <c r="AQ57" s="2">
        <v>3</v>
      </c>
      <c r="AR57" s="2">
        <v>3</v>
      </c>
      <c r="AS57" s="2">
        <v>2</v>
      </c>
      <c r="AT57" s="2">
        <v>2</v>
      </c>
      <c r="AU57" s="2">
        <v>3</v>
      </c>
      <c r="AV57" s="2">
        <v>3</v>
      </c>
      <c r="AW57" s="2">
        <v>3</v>
      </c>
      <c r="AX57" s="2">
        <v>2</v>
      </c>
      <c r="AY57" s="2">
        <v>2</v>
      </c>
      <c r="AZ57" s="2">
        <v>2</v>
      </c>
    </row>
    <row r="58" spans="1:52" ht="12.75">
      <c r="A58" s="1">
        <v>43395.61795792824</v>
      </c>
      <c r="B58" s="2" t="s">
        <v>111</v>
      </c>
      <c r="C58" s="2">
        <v>3</v>
      </c>
      <c r="D58" s="2">
        <v>3</v>
      </c>
      <c r="E58" s="2">
        <v>2</v>
      </c>
      <c r="F58" s="2">
        <v>1</v>
      </c>
      <c r="G58" s="2">
        <v>1</v>
      </c>
      <c r="H58" s="2">
        <v>3</v>
      </c>
      <c r="I58" s="2">
        <v>3</v>
      </c>
      <c r="J58" s="2">
        <v>1</v>
      </c>
      <c r="K58" s="2">
        <v>2</v>
      </c>
      <c r="L58" s="2">
        <v>1</v>
      </c>
      <c r="M58" s="2">
        <v>3</v>
      </c>
      <c r="N58" s="2">
        <v>3</v>
      </c>
      <c r="O58" s="2">
        <v>3</v>
      </c>
      <c r="P58" s="2">
        <v>1</v>
      </c>
      <c r="Q58" s="2">
        <v>1</v>
      </c>
      <c r="R58" s="2">
        <v>3</v>
      </c>
      <c r="S58" s="2">
        <v>3</v>
      </c>
      <c r="T58" s="2">
        <v>3</v>
      </c>
      <c r="U58" s="2">
        <v>3</v>
      </c>
      <c r="V58" s="2">
        <v>1</v>
      </c>
      <c r="W58" s="2">
        <v>3</v>
      </c>
      <c r="X58" s="2">
        <v>3</v>
      </c>
      <c r="Y58" s="2">
        <v>3</v>
      </c>
      <c r="Z58" s="2">
        <v>1</v>
      </c>
      <c r="AA58" s="2">
        <v>1</v>
      </c>
      <c r="AB58" s="2">
        <v>3</v>
      </c>
      <c r="AC58" s="2">
        <v>3</v>
      </c>
      <c r="AD58" s="2">
        <v>3</v>
      </c>
      <c r="AE58" s="2">
        <v>1</v>
      </c>
      <c r="AF58" s="2">
        <v>1</v>
      </c>
      <c r="AG58" s="2">
        <v>3</v>
      </c>
      <c r="AH58" s="2">
        <v>3</v>
      </c>
      <c r="AI58" s="2">
        <v>3</v>
      </c>
      <c r="AJ58" s="2">
        <v>1</v>
      </c>
      <c r="AK58" s="2">
        <v>1</v>
      </c>
      <c r="AL58" s="2">
        <v>3</v>
      </c>
      <c r="AM58" s="2">
        <v>3</v>
      </c>
      <c r="AN58" s="2">
        <v>3</v>
      </c>
      <c r="AO58" s="2">
        <v>1</v>
      </c>
      <c r="AP58" s="2">
        <v>1</v>
      </c>
      <c r="AQ58" s="2">
        <v>3</v>
      </c>
      <c r="AR58" s="2">
        <v>3</v>
      </c>
      <c r="AS58" s="2">
        <v>2</v>
      </c>
      <c r="AT58" s="2">
        <v>1</v>
      </c>
      <c r="AU58" s="2">
        <v>1</v>
      </c>
      <c r="AV58" s="2">
        <v>3</v>
      </c>
      <c r="AW58" s="2">
        <v>3</v>
      </c>
      <c r="AX58" s="2">
        <v>2</v>
      </c>
      <c r="AY58" s="2">
        <v>1</v>
      </c>
      <c r="AZ58" s="2">
        <v>1</v>
      </c>
    </row>
    <row r="59" spans="1:52" ht="12.75">
      <c r="A59" s="1">
        <v>43395.901060497687</v>
      </c>
      <c r="B59" s="2" t="s">
        <v>112</v>
      </c>
      <c r="C59" s="2">
        <v>3</v>
      </c>
      <c r="D59" s="2">
        <v>2</v>
      </c>
      <c r="E59" s="2">
        <v>3</v>
      </c>
      <c r="F59" s="2">
        <v>2</v>
      </c>
      <c r="G59" s="2">
        <v>3</v>
      </c>
      <c r="H59" s="2">
        <v>3</v>
      </c>
      <c r="I59" s="2">
        <v>3</v>
      </c>
      <c r="J59" s="2">
        <v>3</v>
      </c>
      <c r="K59" s="2">
        <v>3</v>
      </c>
      <c r="L59" s="2">
        <v>3</v>
      </c>
      <c r="M59" s="2">
        <v>3</v>
      </c>
      <c r="N59" s="2">
        <v>3</v>
      </c>
      <c r="O59" s="2">
        <v>3</v>
      </c>
      <c r="P59" s="2">
        <v>3</v>
      </c>
      <c r="Q59" s="2">
        <v>3</v>
      </c>
      <c r="R59" s="2">
        <v>3</v>
      </c>
      <c r="S59" s="2">
        <v>3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2">
        <v>3</v>
      </c>
      <c r="AB59" s="2">
        <v>3</v>
      </c>
      <c r="AC59" s="2">
        <v>3</v>
      </c>
      <c r="AD59" s="2">
        <v>3</v>
      </c>
      <c r="AE59" s="2">
        <v>3</v>
      </c>
      <c r="AF59" s="2">
        <v>3</v>
      </c>
      <c r="AG59" s="2">
        <v>3</v>
      </c>
      <c r="AH59" s="2">
        <v>3</v>
      </c>
      <c r="AI59" s="2">
        <v>3</v>
      </c>
      <c r="AJ59" s="2">
        <v>3</v>
      </c>
      <c r="AK59" s="2">
        <v>3</v>
      </c>
      <c r="AL59" s="3" t="s">
        <v>113</v>
      </c>
      <c r="AM59" s="2">
        <v>3</v>
      </c>
      <c r="AN59" s="2">
        <v>3</v>
      </c>
      <c r="AO59" s="2">
        <v>3</v>
      </c>
      <c r="AP59" s="2">
        <v>3</v>
      </c>
      <c r="AQ59" s="2">
        <v>3</v>
      </c>
      <c r="AR59" s="2">
        <v>3</v>
      </c>
      <c r="AS59" s="2">
        <v>3</v>
      </c>
      <c r="AT59" s="2">
        <v>3</v>
      </c>
      <c r="AU59" s="2">
        <v>3</v>
      </c>
      <c r="AV59" s="2">
        <v>3</v>
      </c>
      <c r="AW59" s="2">
        <v>3</v>
      </c>
      <c r="AX59" s="2">
        <v>3</v>
      </c>
      <c r="AY59" s="2">
        <v>3</v>
      </c>
      <c r="AZ59" s="2">
        <v>3</v>
      </c>
    </row>
    <row r="60" spans="1:52" ht="12.75">
      <c r="A60" s="1">
        <v>43395.930984965278</v>
      </c>
      <c r="B60" s="2" t="s">
        <v>114</v>
      </c>
      <c r="C60" s="2">
        <v>3</v>
      </c>
      <c r="D60" s="2">
        <v>3</v>
      </c>
      <c r="E60" s="2">
        <v>3</v>
      </c>
      <c r="F60" s="2">
        <v>3</v>
      </c>
      <c r="G60" s="2">
        <v>3</v>
      </c>
      <c r="H60" s="2">
        <v>3</v>
      </c>
      <c r="I60" s="2">
        <v>3</v>
      </c>
      <c r="J60" s="2">
        <v>3</v>
      </c>
      <c r="K60" s="2">
        <v>3</v>
      </c>
      <c r="L60" s="2">
        <v>3</v>
      </c>
      <c r="M60" s="2">
        <v>3</v>
      </c>
      <c r="N60" s="2">
        <v>3</v>
      </c>
      <c r="O60" s="2">
        <v>3</v>
      </c>
      <c r="P60" s="2">
        <v>3</v>
      </c>
      <c r="Q60" s="2">
        <v>3</v>
      </c>
      <c r="R60" s="2">
        <v>3</v>
      </c>
      <c r="S60" s="2">
        <v>3</v>
      </c>
      <c r="T60" s="2">
        <v>3</v>
      </c>
      <c r="U60" s="2">
        <v>3</v>
      </c>
      <c r="V60" s="2">
        <v>3</v>
      </c>
      <c r="W60" s="2">
        <v>3</v>
      </c>
      <c r="X60" s="2">
        <v>3</v>
      </c>
      <c r="Y60" s="2">
        <v>3</v>
      </c>
      <c r="Z60" s="2">
        <v>3</v>
      </c>
      <c r="AA60" s="2">
        <v>3</v>
      </c>
      <c r="AB60" s="2">
        <v>3</v>
      </c>
      <c r="AC60" s="2">
        <v>3</v>
      </c>
      <c r="AD60" s="2">
        <v>3</v>
      </c>
      <c r="AE60" s="2">
        <v>3</v>
      </c>
      <c r="AF60" s="2">
        <v>3</v>
      </c>
      <c r="AG60" s="2">
        <v>3</v>
      </c>
      <c r="AH60" s="2">
        <v>3</v>
      </c>
      <c r="AI60" s="2">
        <v>3</v>
      </c>
      <c r="AJ60" s="2">
        <v>3</v>
      </c>
      <c r="AK60" s="2">
        <v>3</v>
      </c>
      <c r="AL60" s="2">
        <v>3</v>
      </c>
      <c r="AM60" s="2">
        <v>3</v>
      </c>
      <c r="AN60" s="2">
        <v>3</v>
      </c>
      <c r="AO60" s="2">
        <v>3</v>
      </c>
      <c r="AP60" s="2">
        <v>3</v>
      </c>
      <c r="AQ60" s="2">
        <v>3</v>
      </c>
      <c r="AR60" s="2">
        <v>3</v>
      </c>
      <c r="AS60" s="2">
        <v>3</v>
      </c>
      <c r="AT60" s="2">
        <v>3</v>
      </c>
      <c r="AU60" s="2">
        <v>3</v>
      </c>
      <c r="AV60" s="2">
        <v>3</v>
      </c>
      <c r="AW60" s="2">
        <v>3</v>
      </c>
      <c r="AX60" s="2">
        <v>3</v>
      </c>
      <c r="AY60" s="2">
        <v>3</v>
      </c>
      <c r="AZ60" s="2">
        <v>3</v>
      </c>
    </row>
    <row r="61" spans="1:52" ht="12.75">
      <c r="A61" s="1">
        <v>43397.360693645838</v>
      </c>
      <c r="B61" s="2" t="s">
        <v>115</v>
      </c>
      <c r="C61" s="2">
        <v>3</v>
      </c>
      <c r="D61" s="2">
        <v>3</v>
      </c>
      <c r="E61" s="2">
        <v>3</v>
      </c>
      <c r="F61" s="2">
        <v>2</v>
      </c>
      <c r="G61" s="2">
        <v>2</v>
      </c>
      <c r="H61" s="2">
        <v>3</v>
      </c>
      <c r="I61" s="2">
        <v>3</v>
      </c>
      <c r="J61" s="2">
        <v>3</v>
      </c>
      <c r="K61" s="2">
        <v>3</v>
      </c>
      <c r="L61" s="2">
        <v>3</v>
      </c>
      <c r="M61" s="2">
        <v>3</v>
      </c>
      <c r="N61" s="2">
        <v>3</v>
      </c>
      <c r="O61" s="2">
        <v>2</v>
      </c>
      <c r="P61" s="2">
        <v>2</v>
      </c>
      <c r="Q61" s="2">
        <v>3</v>
      </c>
      <c r="R61" s="2">
        <v>3</v>
      </c>
      <c r="S61" s="2">
        <v>3</v>
      </c>
      <c r="T61" s="2">
        <v>3</v>
      </c>
      <c r="U61" s="2">
        <v>3</v>
      </c>
      <c r="V61" s="2">
        <v>3</v>
      </c>
      <c r="W61" s="2">
        <v>3</v>
      </c>
      <c r="X61" s="2">
        <v>3</v>
      </c>
      <c r="Y61" s="2">
        <v>3</v>
      </c>
      <c r="Z61" s="2">
        <v>2</v>
      </c>
      <c r="AA61" s="2">
        <v>2</v>
      </c>
      <c r="AB61" s="2">
        <v>3</v>
      </c>
      <c r="AC61" s="2">
        <v>3</v>
      </c>
      <c r="AD61" s="2">
        <v>3</v>
      </c>
      <c r="AE61" s="2">
        <v>3</v>
      </c>
      <c r="AF61" s="2">
        <v>3</v>
      </c>
      <c r="AG61" s="2">
        <v>3</v>
      </c>
      <c r="AH61" s="2">
        <v>3</v>
      </c>
      <c r="AI61" s="2">
        <v>2</v>
      </c>
      <c r="AJ61" s="2">
        <v>3</v>
      </c>
      <c r="AK61" s="2">
        <v>3</v>
      </c>
      <c r="AL61" s="2">
        <v>3</v>
      </c>
      <c r="AM61" s="2">
        <v>3</v>
      </c>
      <c r="AN61" s="2">
        <v>3</v>
      </c>
      <c r="AO61" s="2">
        <v>2</v>
      </c>
      <c r="AP61" s="2">
        <v>3</v>
      </c>
      <c r="AQ61" s="2">
        <v>3</v>
      </c>
      <c r="AR61" s="2">
        <v>3</v>
      </c>
      <c r="AS61" s="2">
        <v>3</v>
      </c>
      <c r="AT61" s="2">
        <v>3</v>
      </c>
      <c r="AU61" s="2">
        <v>3</v>
      </c>
      <c r="AV61" s="2">
        <v>3</v>
      </c>
      <c r="AW61" s="2">
        <v>3</v>
      </c>
      <c r="AX61" s="2">
        <v>3</v>
      </c>
      <c r="AY61" s="2">
        <v>2</v>
      </c>
      <c r="AZ61" s="2">
        <v>3</v>
      </c>
    </row>
    <row r="62" spans="1:52" ht="12.75">
      <c r="A62" s="1">
        <v>43397.392024953704</v>
      </c>
      <c r="B62" s="2" t="s">
        <v>116</v>
      </c>
      <c r="C62" s="2">
        <v>3</v>
      </c>
      <c r="D62" s="2">
        <v>3</v>
      </c>
      <c r="E62" s="2">
        <v>3</v>
      </c>
      <c r="F62" s="2">
        <v>3</v>
      </c>
      <c r="G62" s="2">
        <v>3</v>
      </c>
      <c r="H62" s="2">
        <v>3</v>
      </c>
      <c r="I62" s="2">
        <v>3</v>
      </c>
      <c r="J62" s="2">
        <v>3</v>
      </c>
      <c r="K62" s="2">
        <v>3</v>
      </c>
      <c r="L62" s="2">
        <v>3</v>
      </c>
      <c r="M62" s="2">
        <v>3</v>
      </c>
      <c r="N62" s="2">
        <v>3</v>
      </c>
      <c r="O62" s="2">
        <v>3</v>
      </c>
      <c r="P62" s="2">
        <v>3</v>
      </c>
      <c r="Q62" s="2">
        <v>3</v>
      </c>
      <c r="R62" s="2">
        <v>3</v>
      </c>
      <c r="S62" s="2">
        <v>3</v>
      </c>
      <c r="T62" s="2">
        <v>3</v>
      </c>
      <c r="U62" s="2">
        <v>3</v>
      </c>
      <c r="V62" s="2">
        <v>3</v>
      </c>
      <c r="W62" s="2">
        <v>3</v>
      </c>
      <c r="X62" s="2">
        <v>3</v>
      </c>
      <c r="Y62" s="2">
        <v>3</v>
      </c>
      <c r="Z62" s="2">
        <v>3</v>
      </c>
      <c r="AA62" s="2">
        <v>3</v>
      </c>
      <c r="AB62" s="2">
        <v>3</v>
      </c>
      <c r="AC62" s="2">
        <v>3</v>
      </c>
      <c r="AD62" s="2">
        <v>3</v>
      </c>
      <c r="AE62" s="2">
        <v>3</v>
      </c>
      <c r="AF62" s="2">
        <v>3</v>
      </c>
      <c r="AG62" s="2">
        <v>3</v>
      </c>
      <c r="AH62" s="2">
        <v>3</v>
      </c>
      <c r="AI62" s="2">
        <v>3</v>
      </c>
      <c r="AJ62" s="2">
        <v>3</v>
      </c>
      <c r="AK62" s="2">
        <v>3</v>
      </c>
      <c r="AL62" s="2">
        <v>3</v>
      </c>
      <c r="AM62" s="2">
        <v>3</v>
      </c>
      <c r="AN62" s="2">
        <v>3</v>
      </c>
      <c r="AO62" s="2">
        <v>3</v>
      </c>
      <c r="AP62" s="2">
        <v>3</v>
      </c>
      <c r="AQ62" s="2">
        <v>3</v>
      </c>
      <c r="AR62" s="2">
        <v>3</v>
      </c>
      <c r="AS62" s="2">
        <v>3</v>
      </c>
      <c r="AT62" s="2">
        <v>3</v>
      </c>
      <c r="AU62" s="2">
        <v>3</v>
      </c>
      <c r="AV62" s="2">
        <v>3</v>
      </c>
      <c r="AW62" s="2">
        <v>3</v>
      </c>
      <c r="AX62" s="2">
        <v>3</v>
      </c>
      <c r="AY62" s="2">
        <v>3</v>
      </c>
      <c r="AZ62" s="2">
        <v>3</v>
      </c>
    </row>
    <row r="63" spans="1:52" ht="12.75">
      <c r="A63" s="1">
        <v>43397.40495236111</v>
      </c>
      <c r="B63" s="2" t="s">
        <v>117</v>
      </c>
      <c r="C63" s="2">
        <v>3</v>
      </c>
      <c r="D63" s="2">
        <v>3</v>
      </c>
      <c r="E63" s="2">
        <v>3</v>
      </c>
      <c r="F63" s="2">
        <v>3</v>
      </c>
      <c r="G63" s="2">
        <v>3</v>
      </c>
      <c r="H63" s="2">
        <v>3</v>
      </c>
      <c r="I63" s="2">
        <v>3</v>
      </c>
      <c r="J63" s="2">
        <v>3</v>
      </c>
      <c r="K63" s="2">
        <v>3</v>
      </c>
      <c r="L63" s="2">
        <v>3</v>
      </c>
      <c r="M63" s="2">
        <v>3</v>
      </c>
      <c r="N63" s="2">
        <v>3</v>
      </c>
      <c r="O63" s="2">
        <v>3</v>
      </c>
      <c r="P63" s="2">
        <v>3</v>
      </c>
      <c r="Q63" s="2">
        <v>3</v>
      </c>
      <c r="R63" s="2">
        <v>3</v>
      </c>
      <c r="S63" s="2">
        <v>3</v>
      </c>
      <c r="T63" s="2">
        <v>3</v>
      </c>
      <c r="U63" s="2">
        <v>3</v>
      </c>
      <c r="V63" s="2">
        <v>3</v>
      </c>
      <c r="W63" s="2">
        <v>3</v>
      </c>
      <c r="X63" s="2">
        <v>3</v>
      </c>
      <c r="Y63" s="2">
        <v>3</v>
      </c>
      <c r="Z63" s="2">
        <v>3</v>
      </c>
      <c r="AA63" s="2">
        <v>3</v>
      </c>
      <c r="AB63" s="2">
        <v>3</v>
      </c>
      <c r="AC63" s="2">
        <v>3</v>
      </c>
      <c r="AD63" s="2">
        <v>3</v>
      </c>
      <c r="AE63" s="2">
        <v>3</v>
      </c>
      <c r="AF63" s="2">
        <v>3</v>
      </c>
      <c r="AG63" s="2">
        <v>3</v>
      </c>
      <c r="AH63" s="2">
        <v>3</v>
      </c>
      <c r="AI63" s="2">
        <v>3</v>
      </c>
      <c r="AJ63" s="2">
        <v>3</v>
      </c>
      <c r="AK63" s="2">
        <v>3</v>
      </c>
      <c r="AL63" s="2">
        <v>3</v>
      </c>
      <c r="AM63" s="2">
        <v>3</v>
      </c>
      <c r="AN63" s="2">
        <v>3</v>
      </c>
      <c r="AO63" s="2">
        <v>3</v>
      </c>
      <c r="AP63" s="2">
        <v>3</v>
      </c>
      <c r="AQ63" s="2">
        <v>3</v>
      </c>
      <c r="AR63" s="2">
        <v>3</v>
      </c>
      <c r="AS63" s="2">
        <v>3</v>
      </c>
      <c r="AT63" s="2">
        <v>3</v>
      </c>
      <c r="AU63" s="2">
        <v>3</v>
      </c>
      <c r="AV63" s="2">
        <v>3</v>
      </c>
      <c r="AW63" s="2">
        <v>3</v>
      </c>
      <c r="AX63" s="2">
        <v>3</v>
      </c>
      <c r="AY63" s="2">
        <v>3</v>
      </c>
      <c r="AZ63" s="2">
        <v>3</v>
      </c>
    </row>
    <row r="64" spans="1:52" ht="12.75">
      <c r="A64" s="1">
        <v>43397.407827337964</v>
      </c>
      <c r="B64" s="2" t="s">
        <v>118</v>
      </c>
      <c r="C64" s="2">
        <v>3</v>
      </c>
      <c r="D64" s="2">
        <v>3</v>
      </c>
      <c r="E64" s="2">
        <v>3</v>
      </c>
      <c r="F64" s="2">
        <v>3</v>
      </c>
      <c r="G64" s="2">
        <v>3</v>
      </c>
      <c r="H64" s="2">
        <v>3</v>
      </c>
      <c r="I64" s="2">
        <v>3</v>
      </c>
      <c r="J64" s="2">
        <v>3</v>
      </c>
      <c r="K64" s="2">
        <v>3</v>
      </c>
      <c r="L64" s="2">
        <v>3</v>
      </c>
      <c r="M64" s="2">
        <v>3</v>
      </c>
      <c r="N64" s="2">
        <v>3</v>
      </c>
      <c r="O64" s="2">
        <v>2</v>
      </c>
      <c r="P64" s="2">
        <v>2</v>
      </c>
      <c r="Q64" s="2">
        <v>3</v>
      </c>
      <c r="R64" s="2">
        <v>3</v>
      </c>
      <c r="S64" s="2">
        <v>3</v>
      </c>
      <c r="T64" s="2">
        <v>3</v>
      </c>
      <c r="U64" s="2">
        <v>3</v>
      </c>
      <c r="V64" s="2">
        <v>3</v>
      </c>
      <c r="W64" s="2">
        <v>3</v>
      </c>
      <c r="X64" s="2">
        <v>3</v>
      </c>
      <c r="Y64" s="2">
        <v>3</v>
      </c>
      <c r="Z64" s="2">
        <v>3</v>
      </c>
      <c r="AA64" s="2">
        <v>3</v>
      </c>
      <c r="AB64" s="2">
        <v>3</v>
      </c>
      <c r="AC64" s="2">
        <v>3</v>
      </c>
      <c r="AD64" s="2">
        <v>3</v>
      </c>
      <c r="AE64" s="2">
        <v>3</v>
      </c>
      <c r="AF64" s="2">
        <v>3</v>
      </c>
      <c r="AG64" s="2">
        <v>3</v>
      </c>
      <c r="AH64" s="2">
        <v>3</v>
      </c>
      <c r="AI64" s="2">
        <v>3</v>
      </c>
      <c r="AJ64" s="2">
        <v>3</v>
      </c>
      <c r="AK64" s="2">
        <v>3</v>
      </c>
      <c r="AL64" s="2">
        <v>3</v>
      </c>
      <c r="AM64" s="2">
        <v>3</v>
      </c>
      <c r="AN64" s="2">
        <v>3</v>
      </c>
      <c r="AO64" s="2">
        <v>3</v>
      </c>
      <c r="AP64" s="2">
        <v>3</v>
      </c>
      <c r="AQ64" s="2">
        <v>3</v>
      </c>
      <c r="AR64" s="2">
        <v>3</v>
      </c>
      <c r="AS64" s="2">
        <v>3</v>
      </c>
      <c r="AT64" s="2">
        <v>3</v>
      </c>
      <c r="AU64" s="2">
        <v>3</v>
      </c>
      <c r="AV64" s="2">
        <v>3</v>
      </c>
      <c r="AW64" s="2">
        <v>3</v>
      </c>
      <c r="AX64" s="2">
        <v>3</v>
      </c>
      <c r="AY64" s="2">
        <v>3</v>
      </c>
      <c r="AZ64" s="2">
        <v>3</v>
      </c>
    </row>
    <row r="65" spans="1:52" ht="12.75">
      <c r="A65" s="1">
        <v>43397.473994039348</v>
      </c>
      <c r="B65" s="2" t="s">
        <v>119</v>
      </c>
      <c r="C65" s="2">
        <v>3</v>
      </c>
      <c r="D65" s="2">
        <v>3</v>
      </c>
      <c r="E65" s="2">
        <v>3</v>
      </c>
      <c r="F65" s="2">
        <v>2</v>
      </c>
      <c r="G65" s="2">
        <v>3</v>
      </c>
      <c r="H65" s="2">
        <v>3</v>
      </c>
      <c r="I65" s="2">
        <v>3</v>
      </c>
      <c r="J65" s="2">
        <v>3</v>
      </c>
      <c r="K65" s="2">
        <v>3</v>
      </c>
      <c r="L65" s="2">
        <v>3</v>
      </c>
      <c r="M65" s="2">
        <v>3</v>
      </c>
      <c r="N65" s="2">
        <v>3</v>
      </c>
      <c r="O65" s="2">
        <v>3</v>
      </c>
      <c r="P65" s="2">
        <v>3</v>
      </c>
      <c r="Q65" s="2">
        <v>3</v>
      </c>
      <c r="R65" s="2">
        <v>3</v>
      </c>
      <c r="S65" s="2">
        <v>3</v>
      </c>
      <c r="T65" s="2">
        <v>3</v>
      </c>
      <c r="U65" s="2">
        <v>3</v>
      </c>
      <c r="V65" s="2">
        <v>3</v>
      </c>
      <c r="W65" s="2">
        <v>3</v>
      </c>
      <c r="X65" s="2">
        <v>3</v>
      </c>
      <c r="Y65" s="2">
        <v>3</v>
      </c>
      <c r="Z65" s="2">
        <v>3</v>
      </c>
      <c r="AA65" s="2">
        <v>3</v>
      </c>
      <c r="AB65" s="2">
        <v>3</v>
      </c>
      <c r="AC65" s="2">
        <v>3</v>
      </c>
      <c r="AD65" s="2">
        <v>3</v>
      </c>
      <c r="AE65" s="2">
        <v>3</v>
      </c>
      <c r="AF65" s="2">
        <v>3</v>
      </c>
      <c r="AG65" s="2">
        <v>3</v>
      </c>
      <c r="AH65" s="2">
        <v>3</v>
      </c>
      <c r="AI65" s="2">
        <v>3</v>
      </c>
      <c r="AJ65" s="2">
        <v>3</v>
      </c>
      <c r="AK65" s="2">
        <v>3</v>
      </c>
      <c r="AL65" s="2">
        <v>3</v>
      </c>
      <c r="AM65" s="2">
        <v>3</v>
      </c>
      <c r="AN65" s="2">
        <v>3</v>
      </c>
      <c r="AO65" s="2">
        <v>3</v>
      </c>
      <c r="AP65" s="2">
        <v>3</v>
      </c>
      <c r="AQ65" s="2">
        <v>3</v>
      </c>
      <c r="AR65" s="2">
        <v>3</v>
      </c>
      <c r="AS65" s="2">
        <v>3</v>
      </c>
      <c r="AT65" s="2">
        <v>3</v>
      </c>
      <c r="AU65" s="2">
        <v>3</v>
      </c>
      <c r="AV65" s="2">
        <v>3</v>
      </c>
      <c r="AW65" s="2">
        <v>3</v>
      </c>
      <c r="AX65" s="2">
        <v>3</v>
      </c>
      <c r="AY65" s="2">
        <v>3</v>
      </c>
      <c r="AZ65" s="2">
        <v>3</v>
      </c>
    </row>
    <row r="66" spans="1:52" ht="12.75">
      <c r="A66" s="1">
        <v>43397.638842939814</v>
      </c>
      <c r="B66" s="2" t="s">
        <v>120</v>
      </c>
      <c r="C66" s="2">
        <v>3</v>
      </c>
      <c r="D66" s="2">
        <v>3</v>
      </c>
      <c r="E66" s="2">
        <v>3</v>
      </c>
      <c r="F66" s="2">
        <v>3</v>
      </c>
      <c r="G66" s="2">
        <v>3</v>
      </c>
      <c r="H66" s="2">
        <v>3</v>
      </c>
      <c r="I66" s="2">
        <v>3</v>
      </c>
      <c r="J66" s="2">
        <v>3</v>
      </c>
      <c r="K66" s="2">
        <v>3</v>
      </c>
      <c r="L66" s="2">
        <v>3</v>
      </c>
      <c r="M66" s="2">
        <v>3</v>
      </c>
      <c r="N66" s="2">
        <v>3</v>
      </c>
      <c r="O66" s="2">
        <v>3</v>
      </c>
      <c r="P66" s="2">
        <v>2</v>
      </c>
      <c r="Q66" s="2">
        <v>3</v>
      </c>
      <c r="R66" s="2">
        <v>3</v>
      </c>
      <c r="S66" s="2">
        <v>3</v>
      </c>
      <c r="T66" s="2">
        <v>3</v>
      </c>
      <c r="U66" s="2">
        <v>3</v>
      </c>
      <c r="V66" s="2">
        <v>3</v>
      </c>
      <c r="W66" s="2">
        <v>3</v>
      </c>
      <c r="X66" s="2">
        <v>2</v>
      </c>
      <c r="Y66" s="2">
        <v>3</v>
      </c>
      <c r="Z66" s="2">
        <v>3</v>
      </c>
      <c r="AA66" s="2">
        <v>2</v>
      </c>
      <c r="AB66" s="2">
        <v>2</v>
      </c>
      <c r="AC66" s="2">
        <v>3</v>
      </c>
      <c r="AD66" s="2">
        <v>2</v>
      </c>
      <c r="AE66" s="2">
        <v>3</v>
      </c>
      <c r="AF66" s="2">
        <v>2</v>
      </c>
      <c r="AG66" s="2">
        <v>3</v>
      </c>
      <c r="AH66" s="2">
        <v>2</v>
      </c>
      <c r="AI66" s="2">
        <v>3</v>
      </c>
      <c r="AJ66" s="2">
        <v>2</v>
      </c>
      <c r="AK66" s="2">
        <v>3</v>
      </c>
      <c r="AL66" s="2">
        <v>2</v>
      </c>
      <c r="AM66" s="2">
        <v>3</v>
      </c>
      <c r="AN66" s="2">
        <v>3</v>
      </c>
      <c r="AO66" s="2">
        <v>2</v>
      </c>
      <c r="AP66" s="2">
        <v>3</v>
      </c>
      <c r="AQ66" s="2">
        <v>3</v>
      </c>
      <c r="AR66" s="2">
        <v>3</v>
      </c>
      <c r="AS66" s="2">
        <v>3</v>
      </c>
      <c r="AT66" s="2">
        <v>3</v>
      </c>
      <c r="AU66" s="2">
        <v>3</v>
      </c>
      <c r="AV66" s="2">
        <v>3</v>
      </c>
      <c r="AW66" s="2">
        <v>3</v>
      </c>
      <c r="AX66" s="2">
        <v>3</v>
      </c>
      <c r="AY66" s="2">
        <v>2</v>
      </c>
      <c r="AZ66" s="2">
        <v>2</v>
      </c>
    </row>
    <row r="67" spans="1:52" ht="12.75">
      <c r="A67" s="1">
        <v>43398.359844398146</v>
      </c>
      <c r="B67" s="2" t="s">
        <v>121</v>
      </c>
      <c r="C67" s="2">
        <v>3</v>
      </c>
      <c r="D67" s="2">
        <v>2</v>
      </c>
      <c r="E67" s="2">
        <v>2</v>
      </c>
      <c r="F67" s="2">
        <v>2</v>
      </c>
      <c r="G67" s="2">
        <v>3</v>
      </c>
      <c r="H67" s="2">
        <v>3</v>
      </c>
      <c r="I67" s="2">
        <v>3</v>
      </c>
      <c r="J67" s="2">
        <v>3</v>
      </c>
      <c r="K67" s="2">
        <v>3</v>
      </c>
      <c r="L67" s="2">
        <v>3</v>
      </c>
      <c r="M67" s="2">
        <v>3</v>
      </c>
      <c r="N67" s="2">
        <v>3</v>
      </c>
      <c r="O67" s="2">
        <v>3</v>
      </c>
      <c r="P67" s="2">
        <v>3</v>
      </c>
      <c r="Q67" s="2">
        <v>3</v>
      </c>
      <c r="R67" s="2">
        <v>2</v>
      </c>
      <c r="S67" s="2">
        <v>2</v>
      </c>
      <c r="T67" s="2">
        <v>2</v>
      </c>
      <c r="U67" s="2">
        <v>2</v>
      </c>
      <c r="V67" s="2">
        <v>2</v>
      </c>
      <c r="W67" s="2">
        <v>2</v>
      </c>
      <c r="X67" s="2">
        <v>2</v>
      </c>
      <c r="Y67" s="2">
        <v>2</v>
      </c>
      <c r="Z67" s="2">
        <v>2</v>
      </c>
      <c r="AA67" s="2">
        <v>2</v>
      </c>
      <c r="AB67" s="2">
        <v>3</v>
      </c>
      <c r="AC67" s="2">
        <v>3</v>
      </c>
      <c r="AD67" s="2">
        <v>3</v>
      </c>
      <c r="AE67" s="2">
        <v>3</v>
      </c>
      <c r="AF67" s="2">
        <v>3</v>
      </c>
      <c r="AG67" s="2">
        <v>3</v>
      </c>
      <c r="AH67" s="2">
        <v>3</v>
      </c>
      <c r="AI67" s="2">
        <v>2</v>
      </c>
      <c r="AJ67" s="2">
        <v>2</v>
      </c>
      <c r="AK67" s="2">
        <v>3</v>
      </c>
      <c r="AL67" s="2">
        <v>3</v>
      </c>
      <c r="AM67" s="2">
        <v>3</v>
      </c>
      <c r="AN67" s="2">
        <v>3</v>
      </c>
      <c r="AO67" s="2">
        <v>3</v>
      </c>
      <c r="AP67" s="2">
        <v>3</v>
      </c>
      <c r="AQ67" s="2">
        <v>3</v>
      </c>
      <c r="AR67" s="2">
        <v>3</v>
      </c>
      <c r="AS67" s="2">
        <v>3</v>
      </c>
      <c r="AT67" s="2">
        <v>3</v>
      </c>
      <c r="AU67" s="2">
        <v>3</v>
      </c>
      <c r="AV67" s="2">
        <v>3</v>
      </c>
      <c r="AW67" s="2">
        <v>3</v>
      </c>
      <c r="AX67" s="2">
        <v>3</v>
      </c>
      <c r="AY67" s="2">
        <v>3</v>
      </c>
      <c r="AZ67" s="2">
        <v>3</v>
      </c>
    </row>
    <row r="68" spans="1:52" ht="12.75">
      <c r="A68" s="1">
        <v>43398.397165405091</v>
      </c>
      <c r="B68" s="2" t="s">
        <v>122</v>
      </c>
      <c r="C68" s="2">
        <v>3</v>
      </c>
      <c r="D68" s="2">
        <v>3</v>
      </c>
      <c r="E68" s="2">
        <v>3</v>
      </c>
      <c r="F68" s="2">
        <v>3</v>
      </c>
      <c r="G68" s="2">
        <v>3</v>
      </c>
      <c r="H68" s="2">
        <v>3</v>
      </c>
      <c r="I68" s="2">
        <v>3</v>
      </c>
      <c r="J68" s="2">
        <v>3</v>
      </c>
      <c r="K68" s="2">
        <v>3</v>
      </c>
      <c r="L68" s="2">
        <v>3</v>
      </c>
      <c r="M68" s="2">
        <v>3</v>
      </c>
      <c r="N68" s="2">
        <v>3</v>
      </c>
      <c r="O68" s="2">
        <v>3</v>
      </c>
      <c r="P68" s="2">
        <v>3</v>
      </c>
      <c r="Q68" s="2">
        <v>3</v>
      </c>
      <c r="R68" s="2">
        <v>3</v>
      </c>
      <c r="S68" s="2">
        <v>3</v>
      </c>
      <c r="T68" s="2">
        <v>3</v>
      </c>
      <c r="U68" s="2">
        <v>3</v>
      </c>
      <c r="V68" s="2">
        <v>3</v>
      </c>
      <c r="W68" s="2">
        <v>3</v>
      </c>
      <c r="X68" s="2">
        <v>3</v>
      </c>
      <c r="Y68" s="2">
        <v>3</v>
      </c>
      <c r="Z68" s="2">
        <v>3</v>
      </c>
      <c r="AA68" s="2">
        <v>3</v>
      </c>
      <c r="AB68" s="2">
        <v>3</v>
      </c>
      <c r="AC68" s="2">
        <v>3</v>
      </c>
      <c r="AD68" s="2">
        <v>3</v>
      </c>
      <c r="AE68" s="2">
        <v>3</v>
      </c>
      <c r="AF68" s="2">
        <v>3</v>
      </c>
      <c r="AG68" s="2">
        <v>3</v>
      </c>
      <c r="AH68" s="2">
        <v>3</v>
      </c>
      <c r="AI68" s="2">
        <v>3</v>
      </c>
      <c r="AJ68" s="2">
        <v>3</v>
      </c>
      <c r="AK68" s="2">
        <v>3</v>
      </c>
      <c r="AL68" s="2">
        <v>3</v>
      </c>
      <c r="AM68" s="2">
        <v>3</v>
      </c>
      <c r="AN68" s="2">
        <v>3</v>
      </c>
      <c r="AO68" s="2">
        <v>3</v>
      </c>
      <c r="AP68" s="2">
        <v>3</v>
      </c>
      <c r="AQ68" s="2">
        <v>3</v>
      </c>
      <c r="AR68" s="2">
        <v>3</v>
      </c>
      <c r="AS68" s="2">
        <v>3</v>
      </c>
      <c r="AT68" s="2">
        <v>3</v>
      </c>
      <c r="AU68" s="2">
        <v>3</v>
      </c>
      <c r="AV68" s="2">
        <v>3</v>
      </c>
      <c r="AW68" s="2">
        <v>3</v>
      </c>
      <c r="AX68" s="2">
        <v>3</v>
      </c>
      <c r="AY68" s="2">
        <v>3</v>
      </c>
      <c r="AZ68" s="2">
        <v>3</v>
      </c>
    </row>
    <row r="69" spans="1:52" ht="12.75">
      <c r="A69" s="1">
        <v>43400.660681238427</v>
      </c>
      <c r="B69" s="2" t="s">
        <v>123</v>
      </c>
      <c r="C69" s="2">
        <v>3</v>
      </c>
      <c r="D69" s="2">
        <v>3</v>
      </c>
      <c r="E69" s="2">
        <v>3</v>
      </c>
      <c r="F69" s="2">
        <v>3</v>
      </c>
      <c r="G69" s="2">
        <v>3</v>
      </c>
      <c r="H69" s="2">
        <v>3</v>
      </c>
      <c r="I69" s="2">
        <v>3</v>
      </c>
      <c r="J69" s="2">
        <v>3</v>
      </c>
      <c r="K69" s="2">
        <v>3</v>
      </c>
      <c r="L69" s="2">
        <v>3</v>
      </c>
      <c r="M69" s="2">
        <v>3</v>
      </c>
      <c r="N69" s="2">
        <v>3</v>
      </c>
      <c r="O69" s="2">
        <v>3</v>
      </c>
      <c r="P69" s="2">
        <v>3</v>
      </c>
      <c r="Q69" s="2">
        <v>3</v>
      </c>
      <c r="R69" s="2">
        <v>3</v>
      </c>
      <c r="S69" s="2">
        <v>3</v>
      </c>
      <c r="T69" s="2">
        <v>3</v>
      </c>
      <c r="U69" s="2">
        <v>3</v>
      </c>
      <c r="V69" s="2">
        <v>3</v>
      </c>
      <c r="W69" s="2">
        <v>3</v>
      </c>
      <c r="X69" s="2">
        <v>3</v>
      </c>
      <c r="Y69" s="2">
        <v>3</v>
      </c>
      <c r="Z69" s="2">
        <v>3</v>
      </c>
      <c r="AA69" s="2">
        <v>3</v>
      </c>
      <c r="AB69" s="2">
        <v>3</v>
      </c>
      <c r="AC69" s="2">
        <v>3</v>
      </c>
      <c r="AD69" s="2">
        <v>3</v>
      </c>
      <c r="AE69" s="2">
        <v>3</v>
      </c>
      <c r="AF69" s="2">
        <v>3</v>
      </c>
      <c r="AG69" s="2">
        <v>3</v>
      </c>
      <c r="AH69" s="2">
        <v>3</v>
      </c>
      <c r="AI69" s="2">
        <v>3</v>
      </c>
      <c r="AJ69" s="2">
        <v>3</v>
      </c>
      <c r="AK69" s="2">
        <v>3</v>
      </c>
      <c r="AL69" s="2">
        <v>3</v>
      </c>
      <c r="AM69" s="2">
        <v>3</v>
      </c>
      <c r="AN69" s="2">
        <v>3</v>
      </c>
      <c r="AO69" s="2">
        <v>3</v>
      </c>
      <c r="AP69" s="2">
        <v>3</v>
      </c>
      <c r="AQ69" s="2">
        <v>3</v>
      </c>
      <c r="AR69" s="2">
        <v>3</v>
      </c>
      <c r="AS69" s="2">
        <v>3</v>
      </c>
      <c r="AT69" s="2">
        <v>3</v>
      </c>
      <c r="AU69" s="2">
        <v>3</v>
      </c>
      <c r="AV69" s="2">
        <v>3</v>
      </c>
      <c r="AW69" s="2">
        <v>3</v>
      </c>
      <c r="AX69" s="2">
        <v>3</v>
      </c>
      <c r="AY69" s="2">
        <v>3</v>
      </c>
      <c r="AZ69" s="2">
        <v>3</v>
      </c>
    </row>
    <row r="70" spans="1:52" ht="12.75">
      <c r="C70" s="4">
        <f t="shared" ref="C70:AZ70" si="0">AVERAGE(C2:C69)</f>
        <v>2.8676470588235294</v>
      </c>
      <c r="D70" s="4">
        <f t="shared" si="0"/>
        <v>2.8529411764705883</v>
      </c>
      <c r="E70" s="4">
        <f t="shared" si="0"/>
        <v>2.8382352941176472</v>
      </c>
      <c r="F70" s="4">
        <f t="shared" si="0"/>
        <v>2.4117647058823528</v>
      </c>
      <c r="G70" s="4">
        <f t="shared" si="0"/>
        <v>2.6911764705882355</v>
      </c>
      <c r="H70" s="4">
        <f t="shared" si="0"/>
        <v>2.9411764705882355</v>
      </c>
      <c r="I70" s="4">
        <f t="shared" si="0"/>
        <v>2.9411764705882355</v>
      </c>
      <c r="J70" s="4">
        <f t="shared" si="0"/>
        <v>2.8529411764705883</v>
      </c>
      <c r="K70" s="4">
        <f t="shared" si="0"/>
        <v>2.8088235294117645</v>
      </c>
      <c r="L70" s="4">
        <f t="shared" si="0"/>
        <v>2.8676470588235294</v>
      </c>
      <c r="M70" s="4">
        <f t="shared" si="0"/>
        <v>2.8970588235294117</v>
      </c>
      <c r="N70" s="4">
        <f t="shared" si="0"/>
        <v>2.8823529411764706</v>
      </c>
      <c r="O70" s="4">
        <f t="shared" si="0"/>
        <v>2.7794117647058822</v>
      </c>
      <c r="P70" s="4">
        <f t="shared" si="0"/>
        <v>2.5373134328358211</v>
      </c>
      <c r="Q70" s="4">
        <f t="shared" si="0"/>
        <v>2.8208955223880596</v>
      </c>
      <c r="R70" s="4">
        <f t="shared" si="0"/>
        <v>2.8529411764705883</v>
      </c>
      <c r="S70" s="4">
        <f t="shared" si="0"/>
        <v>2.7352941176470589</v>
      </c>
      <c r="T70" s="4">
        <f t="shared" si="0"/>
        <v>2.8676470588235294</v>
      </c>
      <c r="U70" s="4">
        <f t="shared" si="0"/>
        <v>2.6470588235294117</v>
      </c>
      <c r="V70" s="4">
        <f t="shared" si="0"/>
        <v>2.8088235294117645</v>
      </c>
      <c r="W70" s="4">
        <f t="shared" si="0"/>
        <v>2.8676470588235294</v>
      </c>
      <c r="X70" s="4">
        <f t="shared" si="0"/>
        <v>2.7941176470588234</v>
      </c>
      <c r="Y70" s="4">
        <f t="shared" si="0"/>
        <v>2.8656716417910446</v>
      </c>
      <c r="Z70" s="4">
        <f t="shared" si="0"/>
        <v>2.5441176470588234</v>
      </c>
      <c r="AA70" s="4">
        <f t="shared" si="0"/>
        <v>2.6617647058823528</v>
      </c>
      <c r="AB70" s="4">
        <f t="shared" si="0"/>
        <v>2.8382352941176472</v>
      </c>
      <c r="AC70" s="4">
        <f t="shared" si="0"/>
        <v>2.8823529411764706</v>
      </c>
      <c r="AD70" s="4">
        <f t="shared" si="0"/>
        <v>2.8970588235294117</v>
      </c>
      <c r="AE70" s="4">
        <f t="shared" si="0"/>
        <v>2.6764705882352939</v>
      </c>
      <c r="AF70" s="4">
        <f t="shared" si="0"/>
        <v>2.716417910447761</v>
      </c>
      <c r="AG70" s="4">
        <f t="shared" si="0"/>
        <v>2.9117647058823528</v>
      </c>
      <c r="AH70" s="4">
        <f t="shared" si="0"/>
        <v>2.8382352941176472</v>
      </c>
      <c r="AI70" s="4">
        <f t="shared" si="0"/>
        <v>2.7941176470588234</v>
      </c>
      <c r="AJ70" s="4">
        <f t="shared" si="0"/>
        <v>2.5373134328358211</v>
      </c>
      <c r="AK70" s="4">
        <f t="shared" si="0"/>
        <v>2.7058823529411766</v>
      </c>
      <c r="AL70" s="4">
        <f t="shared" si="0"/>
        <v>2.8208955223880596</v>
      </c>
      <c r="AM70" s="4">
        <f t="shared" si="0"/>
        <v>2.8235294117647061</v>
      </c>
      <c r="AN70" s="4">
        <f t="shared" si="0"/>
        <v>2.8529411764705883</v>
      </c>
      <c r="AO70" s="4">
        <f t="shared" si="0"/>
        <v>2.6029411764705883</v>
      </c>
      <c r="AP70" s="4">
        <f t="shared" si="0"/>
        <v>2.75</v>
      </c>
      <c r="AQ70" s="4">
        <f t="shared" si="0"/>
        <v>2.8823529411764706</v>
      </c>
      <c r="AR70" s="4">
        <f t="shared" si="0"/>
        <v>2.9117647058823528</v>
      </c>
      <c r="AS70" s="4">
        <f t="shared" si="0"/>
        <v>2.8235294117647061</v>
      </c>
      <c r="AT70" s="4">
        <f t="shared" si="0"/>
        <v>2.6911764705882355</v>
      </c>
      <c r="AU70" s="4">
        <f t="shared" si="0"/>
        <v>2.8823529411764706</v>
      </c>
      <c r="AV70" s="4">
        <f t="shared" si="0"/>
        <v>2.8970588235294117</v>
      </c>
      <c r="AW70" s="4">
        <f t="shared" si="0"/>
        <v>2.8970588235294117</v>
      </c>
      <c r="AX70" s="4">
        <f t="shared" si="0"/>
        <v>2.8382352941176472</v>
      </c>
      <c r="AY70" s="4">
        <f t="shared" si="0"/>
        <v>2.4558823529411766</v>
      </c>
      <c r="AZ70" s="4">
        <f t="shared" si="0"/>
        <v>2.6029411764705883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3"/>
  <sheetViews>
    <sheetView showGridLines="0" workbookViewId="0"/>
  </sheetViews>
  <sheetFormatPr defaultColWidth="14.42578125" defaultRowHeight="15.75" customHeight="1"/>
  <cols>
    <col min="1" max="2" width="8.42578125" customWidth="1"/>
    <col min="3" max="3" width="60.140625" customWidth="1"/>
    <col min="4" max="4" width="13.85546875" customWidth="1"/>
    <col min="5" max="5" width="16.140625" customWidth="1"/>
    <col min="6" max="18" width="8.7109375" customWidth="1"/>
  </cols>
  <sheetData>
    <row r="1" spans="1:5">
      <c r="A1" s="5"/>
      <c r="B1" s="35" t="s">
        <v>124</v>
      </c>
      <c r="C1" s="31"/>
      <c r="D1" s="31"/>
      <c r="E1" s="31"/>
    </row>
    <row r="2" spans="1:5">
      <c r="A2" s="5"/>
      <c r="B2" s="35" t="s">
        <v>125</v>
      </c>
      <c r="C2" s="31"/>
      <c r="D2" s="31"/>
      <c r="E2" s="31"/>
    </row>
    <row r="3" spans="1:5">
      <c r="A3" s="5"/>
      <c r="B3" s="35" t="s">
        <v>126</v>
      </c>
      <c r="C3" s="31"/>
      <c r="D3" s="31"/>
      <c r="E3" s="31"/>
    </row>
    <row r="4" spans="1:5">
      <c r="A4" s="6"/>
      <c r="B4" s="35" t="s">
        <v>127</v>
      </c>
      <c r="C4" s="31"/>
      <c r="D4" s="31"/>
      <c r="E4" s="31"/>
    </row>
    <row r="5" spans="1:5">
      <c r="A5" s="6"/>
      <c r="B5" s="35" t="s">
        <v>128</v>
      </c>
      <c r="C5" s="31"/>
      <c r="D5" s="31"/>
      <c r="E5" s="31"/>
    </row>
    <row r="6" spans="1:5">
      <c r="A6" s="6"/>
      <c r="B6" s="35" t="s">
        <v>129</v>
      </c>
      <c r="C6" s="31"/>
      <c r="D6" s="31"/>
      <c r="E6" s="31"/>
    </row>
    <row r="7" spans="1:5">
      <c r="A7" s="7"/>
      <c r="B7" s="8"/>
      <c r="C7" s="9"/>
      <c r="D7" s="36" t="s">
        <v>130</v>
      </c>
      <c r="E7" s="29"/>
    </row>
    <row r="8" spans="1:5">
      <c r="A8" s="10"/>
      <c r="B8" s="11" t="s">
        <v>131</v>
      </c>
      <c r="C8" s="12" t="s">
        <v>132</v>
      </c>
      <c r="D8" s="28" t="s">
        <v>135</v>
      </c>
      <c r="E8" s="29"/>
    </row>
    <row r="9" spans="1:5">
      <c r="A9" s="13"/>
      <c r="B9" s="14" t="s">
        <v>136</v>
      </c>
      <c r="C9" s="15" t="s">
        <v>137</v>
      </c>
      <c r="D9" s="16" t="s">
        <v>138</v>
      </c>
      <c r="E9" s="16" t="s">
        <v>139</v>
      </c>
    </row>
    <row r="10" spans="1:5">
      <c r="A10" s="13"/>
      <c r="B10" s="14">
        <v>1</v>
      </c>
      <c r="C10" s="17" t="s">
        <v>140</v>
      </c>
      <c r="D10" s="18">
        <f ca="1">IFERROR(__xludf.DUMMYFUNCTION("IMPORTRANGE(""https://docs.google.com/spreadsheets/d/16DWyO4svqTTD1TDnIuNdnySvZxiNcfrQQcGXy5V9IpQ/edit#gid"",""Form Responses 1!C70"")"),2.86764705882352)</f>
        <v>2.8676470588235201</v>
      </c>
      <c r="E10" s="19">
        <f t="shared" ref="E10:E20" ca="1" si="0">D10/3</f>
        <v>0.95588235294117341</v>
      </c>
    </row>
    <row r="11" spans="1:5">
      <c r="A11" s="13"/>
      <c r="B11" s="14">
        <v>2</v>
      </c>
      <c r="C11" s="17" t="s">
        <v>141</v>
      </c>
      <c r="D11" s="18">
        <f ca="1">IFERROR(__xludf.DUMMYFUNCTION("IMPORTRANGE(""https://docs.google.com/spreadsheets/d/16DWyO4svqTTD1TDnIuNdnySvZxiNcfrQQcGXy5V9IpQ/edit#gid"",""Form Responses 1!H70"")"),2.94117647058823)</f>
        <v>2.9411764705882302</v>
      </c>
      <c r="E11" s="19">
        <f t="shared" ca="1" si="0"/>
        <v>0.98039215686274339</v>
      </c>
    </row>
    <row r="12" spans="1:5">
      <c r="A12" s="13"/>
      <c r="B12" s="14">
        <v>3</v>
      </c>
      <c r="C12" s="17" t="s">
        <v>142</v>
      </c>
      <c r="D12" s="18">
        <f ca="1">IFERROR(__xludf.DUMMYFUNCTION("IMPORTRANGE(""https://docs.google.com/spreadsheets/d/16DWyO4svqTTD1TDnIuNdnySvZxiNcfrQQcGXy5V9IpQ/edit#gid"",""Form Responses 1!M70"")"),2.89705882352941)</f>
        <v>2.8970588235294099</v>
      </c>
      <c r="E12" s="19">
        <f t="shared" ca="1" si="0"/>
        <v>0.96568627450980327</v>
      </c>
    </row>
    <row r="13" spans="1:5">
      <c r="A13" s="13"/>
      <c r="B13" s="14">
        <v>4</v>
      </c>
      <c r="C13" s="17" t="s">
        <v>143</v>
      </c>
      <c r="D13" s="18">
        <f ca="1">IFERROR(__xludf.DUMMYFUNCTION("IMPORTRANGE(""https://docs.google.com/spreadsheets/d/16DWyO4svqTTD1TDnIuNdnySvZxiNcfrQQcGXy5V9IpQ/edit#gid"",""Form Responses 1!R70"")"),2.85294117647058)</f>
        <v>2.8529411764705799</v>
      </c>
      <c r="E13" s="19">
        <f t="shared" ca="1" si="0"/>
        <v>0.95098039215685992</v>
      </c>
    </row>
    <row r="14" spans="1:5">
      <c r="A14" s="13"/>
      <c r="B14" s="14">
        <v>5</v>
      </c>
      <c r="C14" s="17" t="s">
        <v>144</v>
      </c>
      <c r="D14" s="18">
        <f ca="1">IFERROR(__xludf.DUMMYFUNCTION("IMPORTRANGE(""https://docs.google.com/spreadsheets/d/16DWyO4svqTTD1TDnIuNdnySvZxiNcfrQQcGXy5V9IpQ/edit#gid"",""Form Responses 1!W70"")"),2.86764705882352)</f>
        <v>2.8676470588235201</v>
      </c>
      <c r="E14" s="19">
        <f t="shared" ca="1" si="0"/>
        <v>0.95588235294117341</v>
      </c>
    </row>
    <row r="15" spans="1:5">
      <c r="A15" s="13"/>
      <c r="B15" s="14">
        <v>6</v>
      </c>
      <c r="C15" s="17" t="s">
        <v>145</v>
      </c>
      <c r="D15" s="18">
        <f ca="1">IFERROR(__xludf.DUMMYFUNCTION("IMPORTRANGE(""https://docs.google.com/spreadsheets/d/16DWyO4svqTTD1TDnIuNdnySvZxiNcfrQQcGXy5V9IpQ/edit#gid"",""Form Responses 1!AB70"")"),2.83823529411764)</f>
        <v>2.8382352941176401</v>
      </c>
      <c r="E15" s="19">
        <f t="shared" ca="1" si="0"/>
        <v>0.94607843137254666</v>
      </c>
    </row>
    <row r="16" spans="1:5">
      <c r="A16" s="13"/>
      <c r="B16" s="14">
        <v>7</v>
      </c>
      <c r="C16" s="20" t="s">
        <v>146</v>
      </c>
      <c r="D16" s="18">
        <f ca="1">IFERROR(__xludf.DUMMYFUNCTION("IMPORTRANGE(""https://docs.google.com/spreadsheets/d/16DWyO4svqTTD1TDnIuNdnySvZxiNcfrQQcGXy5V9IpQ/edit#gid"",""Form Responses 1!AG70"")"),2.91176470588235)</f>
        <v>2.9117647058823501</v>
      </c>
      <c r="E16" s="19">
        <f t="shared" ca="1" si="0"/>
        <v>0.97058823529411675</v>
      </c>
    </row>
    <row r="17" spans="1:5">
      <c r="A17" s="13"/>
      <c r="B17" s="14">
        <v>8</v>
      </c>
      <c r="C17" s="20" t="s">
        <v>147</v>
      </c>
      <c r="D17" s="18">
        <f ca="1">IFERROR(__xludf.DUMMYFUNCTION("IMPORTRANGE(""https://docs.google.com/spreadsheets/d/16DWyO4svqTTD1TDnIuNdnySvZxiNcfrQQcGXy5V9IpQ/edit#gid"",""Form Responses 1!AL70"")"),2.82089552238805)</f>
        <v>2.8208955223880499</v>
      </c>
      <c r="E17" s="19">
        <f t="shared" ca="1" si="0"/>
        <v>0.94029850746268329</v>
      </c>
    </row>
    <row r="18" spans="1:5">
      <c r="A18" s="13"/>
      <c r="B18" s="14">
        <v>9</v>
      </c>
      <c r="C18" s="20" t="s">
        <v>148</v>
      </c>
      <c r="D18" s="18">
        <f ca="1">IFERROR(__xludf.DUMMYFUNCTION("IMPORTRANGE(""https://docs.google.com/spreadsheets/d/16DWyO4svqTTD1TDnIuNdnySvZxiNcfrQQcGXy5V9IpQ/edit#gid"",""Form Responses 1!AQ70"")"),2.88235294117647)</f>
        <v>2.8823529411764701</v>
      </c>
      <c r="E18" s="19">
        <f t="shared" ca="1" si="0"/>
        <v>0.96078431372549</v>
      </c>
    </row>
    <row r="19" spans="1:5">
      <c r="A19" s="13"/>
      <c r="B19" s="14">
        <v>10</v>
      </c>
      <c r="C19" s="20" t="s">
        <v>149</v>
      </c>
      <c r="D19" s="18">
        <f ca="1">IFERROR(__xludf.DUMMYFUNCTION("IMPORTRANGE(""https://docs.google.com/spreadsheets/d/16DWyO4svqTTD1TDnIuNdnySvZxiNcfrQQcGXy5V9IpQ/edit#gid"",""Form Responses 1!AV70"")"),2.89705882352941)</f>
        <v>2.8970588235294099</v>
      </c>
      <c r="E19" s="19">
        <f t="shared" ca="1" si="0"/>
        <v>0.96568627450980327</v>
      </c>
    </row>
    <row r="20" spans="1:5">
      <c r="A20" s="7"/>
      <c r="B20" s="21"/>
      <c r="C20" s="22" t="s">
        <v>150</v>
      </c>
      <c r="D20" s="23">
        <f ca="1">SUM(D10:D19)/10</f>
        <v>2.8776777875329183</v>
      </c>
      <c r="E20" s="24">
        <f t="shared" ca="1" si="0"/>
        <v>0.95922592917763938</v>
      </c>
    </row>
    <row r="21" spans="1:5" ht="15.75" customHeight="1">
      <c r="A21" s="7"/>
      <c r="B21" s="7"/>
      <c r="C21" s="7"/>
      <c r="D21" s="7"/>
      <c r="E21" s="7"/>
    </row>
    <row r="22" spans="1:5" ht="15.75" customHeight="1">
      <c r="A22" s="7"/>
      <c r="B22" s="7"/>
      <c r="C22" s="7"/>
      <c r="D22" s="7"/>
      <c r="E22" s="7"/>
    </row>
    <row r="23" spans="1:5" ht="15.75" customHeight="1">
      <c r="A23" s="7"/>
      <c r="B23" s="7"/>
      <c r="C23" s="7"/>
      <c r="D23" s="7"/>
      <c r="E23" s="7"/>
    </row>
    <row r="24" spans="1:5" ht="15.75" customHeight="1">
      <c r="A24" s="7"/>
      <c r="B24" s="7"/>
      <c r="C24" s="7"/>
      <c r="D24" s="7"/>
      <c r="E24" s="7"/>
    </row>
    <row r="25" spans="1:5" ht="15.75" customHeight="1">
      <c r="A25" s="7"/>
      <c r="B25" s="7"/>
      <c r="C25" s="7"/>
      <c r="D25" s="7"/>
      <c r="E25" s="7"/>
    </row>
    <row r="26" spans="1:5" ht="12.75">
      <c r="A26" s="7"/>
      <c r="B26" s="7"/>
      <c r="C26" s="7"/>
      <c r="D26" s="7"/>
      <c r="E26" s="7"/>
    </row>
    <row r="27" spans="1:5" ht="12.75">
      <c r="A27" s="7"/>
      <c r="B27" s="7"/>
      <c r="C27" s="7"/>
      <c r="D27" s="7"/>
      <c r="E27" s="7"/>
    </row>
    <row r="28" spans="1:5" ht="12.75">
      <c r="A28" s="7"/>
      <c r="B28" s="7"/>
      <c r="C28" s="7"/>
      <c r="D28" s="7"/>
      <c r="E28" s="7"/>
    </row>
    <row r="29" spans="1:5" ht="12.75">
      <c r="A29" s="7"/>
      <c r="B29" s="7"/>
      <c r="C29" s="7"/>
      <c r="D29" s="7"/>
      <c r="E29" s="7"/>
    </row>
    <row r="30" spans="1:5" ht="12.75">
      <c r="A30" s="7"/>
      <c r="B30" s="7"/>
      <c r="C30" s="7"/>
      <c r="D30" s="7"/>
      <c r="E30" s="7"/>
    </row>
    <row r="31" spans="1:5" ht="15.75" customHeight="1">
      <c r="B31" s="31"/>
      <c r="C31" s="31"/>
      <c r="D31" s="31"/>
      <c r="E31" s="31"/>
    </row>
    <row r="32" spans="1:5" ht="15.75" customHeight="1">
      <c r="B32" s="31"/>
      <c r="C32" s="31"/>
      <c r="D32" s="31"/>
      <c r="E32" s="31"/>
    </row>
    <row r="33" spans="1:5" ht="15.75" customHeight="1">
      <c r="B33" s="31"/>
      <c r="C33" s="31"/>
      <c r="D33" s="31"/>
      <c r="E33" s="31"/>
    </row>
    <row r="34" spans="1:5" ht="15.75" customHeight="1">
      <c r="B34" s="31"/>
      <c r="C34" s="31"/>
      <c r="D34" s="31"/>
      <c r="E34" s="31"/>
    </row>
    <row r="35" spans="1:5">
      <c r="A35" s="25"/>
      <c r="B35" s="32" t="s">
        <v>151</v>
      </c>
      <c r="C35" s="31"/>
      <c r="D35" s="31"/>
      <c r="E35" s="31"/>
    </row>
    <row r="36" spans="1:5">
      <c r="A36" s="25"/>
      <c r="B36" s="31"/>
      <c r="C36" s="31"/>
      <c r="D36" s="31"/>
      <c r="E36" s="31"/>
    </row>
    <row r="37" spans="1:5">
      <c r="A37" s="25"/>
      <c r="B37" s="32" t="s">
        <v>152</v>
      </c>
      <c r="C37" s="31"/>
      <c r="D37" s="31"/>
      <c r="E37" s="31"/>
    </row>
    <row r="38" spans="1:5">
      <c r="A38" s="25"/>
      <c r="B38" s="31"/>
      <c r="C38" s="31"/>
      <c r="D38" s="31"/>
      <c r="E38" s="31"/>
    </row>
    <row r="39" spans="1:5">
      <c r="A39" s="25"/>
      <c r="B39" s="31"/>
      <c r="C39" s="31"/>
      <c r="D39" s="31"/>
      <c r="E39" s="31"/>
    </row>
    <row r="40" spans="1:5">
      <c r="A40" s="25"/>
      <c r="B40" s="31"/>
      <c r="C40" s="31"/>
      <c r="D40" s="31"/>
      <c r="E40" s="31"/>
    </row>
    <row r="41" spans="1:5" ht="12.75">
      <c r="A41" s="7"/>
      <c r="B41" s="7"/>
      <c r="C41" s="7"/>
      <c r="D41" s="7"/>
      <c r="E41" s="7"/>
    </row>
    <row r="42" spans="1:5">
      <c r="A42" s="33" t="s">
        <v>153</v>
      </c>
      <c r="B42" s="31"/>
      <c r="C42" s="26" t="s">
        <v>154</v>
      </c>
      <c r="D42" s="30" t="s">
        <v>155</v>
      </c>
      <c r="E42" s="31"/>
    </row>
    <row r="43" spans="1:5">
      <c r="A43" s="34" t="s">
        <v>157</v>
      </c>
      <c r="B43" s="31"/>
      <c r="C43" s="27" t="s">
        <v>158</v>
      </c>
      <c r="D43" s="30" t="s">
        <v>159</v>
      </c>
      <c r="E43" s="31"/>
    </row>
  </sheetData>
  <mergeCells count="15">
    <mergeCell ref="D7:E7"/>
    <mergeCell ref="B6:E6"/>
    <mergeCell ref="B5:E5"/>
    <mergeCell ref="B3:E3"/>
    <mergeCell ref="B1:E1"/>
    <mergeCell ref="B2:E2"/>
    <mergeCell ref="B4:E4"/>
    <mergeCell ref="D8:E8"/>
    <mergeCell ref="D42:E42"/>
    <mergeCell ref="B35:E36"/>
    <mergeCell ref="B37:E40"/>
    <mergeCell ref="D43:E43"/>
    <mergeCell ref="A42:B42"/>
    <mergeCell ref="A43:B43"/>
    <mergeCell ref="B31:E34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3"/>
  <sheetViews>
    <sheetView showGridLines="0" workbookViewId="0"/>
  </sheetViews>
  <sheetFormatPr defaultColWidth="14.42578125" defaultRowHeight="15.75" customHeight="1"/>
  <cols>
    <col min="1" max="2" width="8.42578125" customWidth="1"/>
    <col min="3" max="3" width="60.140625" customWidth="1"/>
    <col min="4" max="4" width="13.85546875" customWidth="1"/>
    <col min="5" max="5" width="16.140625" customWidth="1"/>
    <col min="6" max="18" width="8.7109375" customWidth="1"/>
  </cols>
  <sheetData>
    <row r="1" spans="1:5">
      <c r="A1" s="5"/>
      <c r="B1" s="35" t="s">
        <v>124</v>
      </c>
      <c r="C1" s="31"/>
      <c r="D1" s="31"/>
      <c r="E1" s="31"/>
    </row>
    <row r="2" spans="1:5">
      <c r="A2" s="5"/>
      <c r="B2" s="35" t="s">
        <v>125</v>
      </c>
      <c r="C2" s="31"/>
      <c r="D2" s="31"/>
      <c r="E2" s="31"/>
    </row>
    <row r="3" spans="1:5">
      <c r="A3" s="5"/>
      <c r="B3" s="35" t="s">
        <v>126</v>
      </c>
      <c r="C3" s="31"/>
      <c r="D3" s="31"/>
      <c r="E3" s="31"/>
    </row>
    <row r="4" spans="1:5">
      <c r="A4" s="6"/>
      <c r="B4" s="35" t="s">
        <v>127</v>
      </c>
      <c r="C4" s="31"/>
      <c r="D4" s="31"/>
      <c r="E4" s="31"/>
    </row>
    <row r="5" spans="1:5">
      <c r="A5" s="6"/>
      <c r="B5" s="35" t="s">
        <v>128</v>
      </c>
      <c r="C5" s="31"/>
      <c r="D5" s="31"/>
      <c r="E5" s="31"/>
    </row>
    <row r="6" spans="1:5">
      <c r="A6" s="6"/>
      <c r="B6" s="35" t="s">
        <v>129</v>
      </c>
      <c r="C6" s="31"/>
      <c r="D6" s="31"/>
      <c r="E6" s="31"/>
    </row>
    <row r="7" spans="1:5">
      <c r="A7" s="7"/>
      <c r="B7" s="8"/>
      <c r="C7" s="9"/>
      <c r="D7" s="36" t="s">
        <v>130</v>
      </c>
      <c r="E7" s="29"/>
    </row>
    <row r="8" spans="1:5">
      <c r="A8" s="10"/>
      <c r="B8" s="11" t="s">
        <v>131</v>
      </c>
      <c r="C8" s="12" t="s">
        <v>133</v>
      </c>
      <c r="D8" s="28" t="s">
        <v>134</v>
      </c>
      <c r="E8" s="29"/>
    </row>
    <row r="9" spans="1:5">
      <c r="A9" s="13"/>
      <c r="B9" s="14" t="s">
        <v>136</v>
      </c>
      <c r="C9" s="15" t="s">
        <v>137</v>
      </c>
      <c r="D9" s="16" t="s">
        <v>138</v>
      </c>
      <c r="E9" s="16" t="s">
        <v>139</v>
      </c>
    </row>
    <row r="10" spans="1:5">
      <c r="A10" s="13"/>
      <c r="B10" s="14">
        <v>1</v>
      </c>
      <c r="C10" s="17" t="s">
        <v>140</v>
      </c>
      <c r="D10" s="18">
        <f ca="1">IFERROR(__xludf.DUMMYFUNCTION("IMPORTRANGE(""https://docs.google.com/spreadsheets/d/16DWyO4svqTTD1TDnIuNdnySvZxiNcfrQQcGXy5V9IpQ/edit#gid"",""Form Responses 1!D70"")"),2.85294117647058)</f>
        <v>2.8529411764705799</v>
      </c>
      <c r="E10" s="19">
        <f t="shared" ref="E10:E20" ca="1" si="0">D10/3</f>
        <v>0.95098039215685992</v>
      </c>
    </row>
    <row r="11" spans="1:5">
      <c r="A11" s="13"/>
      <c r="B11" s="14">
        <v>2</v>
      </c>
      <c r="C11" s="17" t="s">
        <v>141</v>
      </c>
      <c r="D11" s="18">
        <f ca="1">IFERROR(__xludf.DUMMYFUNCTION("IMPORTRANGE(""https://docs.google.com/spreadsheets/d/16DWyO4svqTTD1TDnIuNdnySvZxiNcfrQQcGXy5V9IpQ/edit#gid"",""Form Responses 1!I70"")"),2.94117647058823)</f>
        <v>2.9411764705882302</v>
      </c>
      <c r="E11" s="19">
        <f t="shared" ca="1" si="0"/>
        <v>0.98039215686274339</v>
      </c>
    </row>
    <row r="12" spans="1:5">
      <c r="A12" s="13"/>
      <c r="B12" s="14">
        <v>3</v>
      </c>
      <c r="C12" s="17" t="s">
        <v>142</v>
      </c>
      <c r="D12" s="18">
        <f ca="1">IFERROR(__xludf.DUMMYFUNCTION("IMPORTRANGE(""https://docs.google.com/spreadsheets/d/16DWyO4svqTTD1TDnIuNdnySvZxiNcfrQQcGXy5V9IpQ/edit#gid"",""Form Responses 1!N70"")"),2.88235294117647)</f>
        <v>2.8823529411764701</v>
      </c>
      <c r="E12" s="19">
        <f t="shared" ca="1" si="0"/>
        <v>0.96078431372549</v>
      </c>
    </row>
    <row r="13" spans="1:5">
      <c r="A13" s="13"/>
      <c r="B13" s="14">
        <v>4</v>
      </c>
      <c r="C13" s="17" t="s">
        <v>143</v>
      </c>
      <c r="D13" s="18">
        <f ca="1">IFERROR(__xludf.DUMMYFUNCTION("IMPORTRANGE(""https://docs.google.com/spreadsheets/d/16DWyO4svqTTD1TDnIuNdnySvZxiNcfrQQcGXy5V9IpQ/edit#gid"",""Form Responses 1!S70"")"),2.73529411764705)</f>
        <v>2.73529411764705</v>
      </c>
      <c r="E13" s="19">
        <f t="shared" ca="1" si="0"/>
        <v>0.91176470588235004</v>
      </c>
    </row>
    <row r="14" spans="1:5">
      <c r="A14" s="13"/>
      <c r="B14" s="14">
        <v>5</v>
      </c>
      <c r="C14" s="17" t="s">
        <v>144</v>
      </c>
      <c r="D14" s="18">
        <f ca="1">IFERROR(__xludf.DUMMYFUNCTION("IMPORTRANGE(""https://docs.google.com/spreadsheets/d/16DWyO4svqTTD1TDnIuNdnySvZxiNcfrQQcGXy5V9IpQ/edit#gid"",""Form Responses 1!X70"")"),2.79411764705882)</f>
        <v>2.7941176470588198</v>
      </c>
      <c r="E14" s="19">
        <f t="shared" ca="1" si="0"/>
        <v>0.93137254901960664</v>
      </c>
    </row>
    <row r="15" spans="1:5">
      <c r="A15" s="13"/>
      <c r="B15" s="14">
        <v>6</v>
      </c>
      <c r="C15" s="17" t="s">
        <v>145</v>
      </c>
      <c r="D15" s="18">
        <f ca="1">IFERROR(__xludf.DUMMYFUNCTION("IMPORTRANGE(""https://docs.google.com/spreadsheets/d/16DWyO4svqTTD1TDnIuNdnySvZxiNcfrQQcGXy5V9IpQ/edit#gid"",""Form Responses 1!AC70"")"),2.88235294117647)</f>
        <v>2.8823529411764701</v>
      </c>
      <c r="E15" s="19">
        <f t="shared" ca="1" si="0"/>
        <v>0.96078431372549</v>
      </c>
    </row>
    <row r="16" spans="1:5">
      <c r="A16" s="13"/>
      <c r="B16" s="14">
        <v>7</v>
      </c>
      <c r="C16" s="20" t="s">
        <v>146</v>
      </c>
      <c r="D16" s="18">
        <f ca="1">IFERROR(__xludf.DUMMYFUNCTION("IMPORTRANGE(""https://docs.google.com/spreadsheets/d/16DWyO4svqTTD1TDnIuNdnySvZxiNcfrQQcGXy5V9IpQ/edit#gid"",""Form Responses 1!AH70"")"),2.83823529411764)</f>
        <v>2.8382352941176401</v>
      </c>
      <c r="E16" s="19">
        <f t="shared" ca="1" si="0"/>
        <v>0.94607843137254666</v>
      </c>
    </row>
    <row r="17" spans="1:5">
      <c r="A17" s="13"/>
      <c r="B17" s="14">
        <v>8</v>
      </c>
      <c r="C17" s="20" t="s">
        <v>147</v>
      </c>
      <c r="D17" s="18">
        <f ca="1">IFERROR(__xludf.DUMMYFUNCTION("IMPORTRANGE(""https://docs.google.com/spreadsheets/d/16DWyO4svqTTD1TDnIuNdnySvZxiNcfrQQcGXy5V9IpQ/edit#gid"",""Form Responses 1!AM70"")"),2.8235294117647)</f>
        <v>2.8235294117646998</v>
      </c>
      <c r="E17" s="19">
        <f t="shared" ca="1" si="0"/>
        <v>0.94117647058823328</v>
      </c>
    </row>
    <row r="18" spans="1:5">
      <c r="A18" s="13"/>
      <c r="B18" s="14">
        <v>9</v>
      </c>
      <c r="C18" s="20" t="s">
        <v>148</v>
      </c>
      <c r="D18" s="18">
        <f ca="1">IFERROR(__xludf.DUMMYFUNCTION("IMPORTRANGE(""https://docs.google.com/spreadsheets/d/16DWyO4svqTTD1TDnIuNdnySvZxiNcfrQQcGXy5V9IpQ/edit#gid"",""Form Responses 1!AR70"")"),2.91176470588235)</f>
        <v>2.9117647058823501</v>
      </c>
      <c r="E18" s="19">
        <f t="shared" ca="1" si="0"/>
        <v>0.97058823529411675</v>
      </c>
    </row>
    <row r="19" spans="1:5">
      <c r="A19" s="13"/>
      <c r="B19" s="14">
        <v>10</v>
      </c>
      <c r="C19" s="20" t="s">
        <v>149</v>
      </c>
      <c r="D19" s="18">
        <f ca="1">IFERROR(__xludf.DUMMYFUNCTION("IMPORTRANGE(""https://docs.google.com/spreadsheets/d/16DWyO4svqTTD1TDnIuNdnySvZxiNcfrQQcGXy5V9IpQ/edit#gid"",""Form Responses 1!AW70"")"),2.89705882352941)</f>
        <v>2.8970588235294099</v>
      </c>
      <c r="E19" s="19">
        <f t="shared" ca="1" si="0"/>
        <v>0.96568627450980327</v>
      </c>
    </row>
    <row r="20" spans="1:5">
      <c r="A20" s="7"/>
      <c r="B20" s="21"/>
      <c r="C20" s="22" t="s">
        <v>150</v>
      </c>
      <c r="D20" s="23">
        <f ca="1">SUM(D10:D19)/10</f>
        <v>2.8558823529411721</v>
      </c>
      <c r="E20" s="24">
        <f t="shared" ca="1" si="0"/>
        <v>0.951960784313724</v>
      </c>
    </row>
    <row r="21" spans="1:5" ht="15.75" customHeight="1">
      <c r="A21" s="7"/>
      <c r="B21" s="7"/>
      <c r="C21" s="7"/>
      <c r="D21" s="7"/>
      <c r="E21" s="7"/>
    </row>
    <row r="22" spans="1:5" ht="15.75" customHeight="1">
      <c r="A22" s="7"/>
      <c r="B22" s="7"/>
      <c r="C22" s="7"/>
      <c r="D22" s="7"/>
      <c r="E22" s="7"/>
    </row>
    <row r="23" spans="1:5" ht="15.75" customHeight="1">
      <c r="A23" s="7"/>
      <c r="B23" s="7"/>
      <c r="C23" s="7"/>
      <c r="D23" s="7"/>
      <c r="E23" s="7"/>
    </row>
    <row r="24" spans="1:5" ht="15.75" customHeight="1">
      <c r="A24" s="7"/>
      <c r="B24" s="7"/>
      <c r="C24" s="7"/>
      <c r="D24" s="7"/>
      <c r="E24" s="7"/>
    </row>
    <row r="25" spans="1:5" ht="15.75" customHeight="1">
      <c r="A25" s="7"/>
      <c r="B25" s="7"/>
      <c r="C25" s="7"/>
      <c r="D25" s="7"/>
      <c r="E25" s="7"/>
    </row>
    <row r="26" spans="1:5" ht="12.75">
      <c r="A26" s="7"/>
      <c r="B26" s="7"/>
      <c r="C26" s="7"/>
      <c r="D26" s="7"/>
      <c r="E26" s="7"/>
    </row>
    <row r="27" spans="1:5" ht="12.75">
      <c r="A27" s="7"/>
      <c r="B27" s="7"/>
      <c r="C27" s="7"/>
      <c r="D27" s="7"/>
      <c r="E27" s="7"/>
    </row>
    <row r="28" spans="1:5" ht="12.75">
      <c r="A28" s="7"/>
      <c r="B28" s="7"/>
      <c r="C28" s="7"/>
      <c r="D28" s="7"/>
      <c r="E28" s="7"/>
    </row>
    <row r="29" spans="1:5" ht="12.75">
      <c r="A29" s="7"/>
      <c r="B29" s="7"/>
      <c r="C29" s="7"/>
      <c r="D29" s="7"/>
      <c r="E29" s="7"/>
    </row>
    <row r="30" spans="1:5" ht="12.75">
      <c r="A30" s="7"/>
      <c r="B30" s="7"/>
      <c r="C30" s="7"/>
      <c r="D30" s="7"/>
      <c r="E30" s="7"/>
    </row>
    <row r="31" spans="1:5" ht="15.75" customHeight="1">
      <c r="B31" s="31"/>
      <c r="C31" s="31"/>
      <c r="D31" s="31"/>
      <c r="E31" s="31"/>
    </row>
    <row r="32" spans="1:5" ht="15.75" customHeight="1">
      <c r="B32" s="31"/>
      <c r="C32" s="31"/>
      <c r="D32" s="31"/>
      <c r="E32" s="31"/>
    </row>
    <row r="33" spans="1:5" ht="15.75" customHeight="1">
      <c r="B33" s="31"/>
      <c r="C33" s="31"/>
      <c r="D33" s="31"/>
      <c r="E33" s="31"/>
    </row>
    <row r="34" spans="1:5" ht="15.75" customHeight="1">
      <c r="B34" s="31"/>
      <c r="C34" s="31"/>
      <c r="D34" s="31"/>
      <c r="E34" s="31"/>
    </row>
    <row r="35" spans="1:5">
      <c r="A35" s="25"/>
      <c r="B35" s="32" t="s">
        <v>151</v>
      </c>
      <c r="C35" s="31"/>
      <c r="D35" s="31"/>
      <c r="E35" s="31"/>
    </row>
    <row r="36" spans="1:5">
      <c r="A36" s="25"/>
      <c r="B36" s="31"/>
      <c r="C36" s="31"/>
      <c r="D36" s="31"/>
      <c r="E36" s="31"/>
    </row>
    <row r="37" spans="1:5">
      <c r="A37" s="25"/>
      <c r="B37" s="32" t="s">
        <v>152</v>
      </c>
      <c r="C37" s="31"/>
      <c r="D37" s="31"/>
      <c r="E37" s="31"/>
    </row>
    <row r="38" spans="1:5">
      <c r="A38" s="25"/>
      <c r="B38" s="31"/>
      <c r="C38" s="31"/>
      <c r="D38" s="31"/>
      <c r="E38" s="31"/>
    </row>
    <row r="39" spans="1:5">
      <c r="A39" s="25"/>
      <c r="B39" s="31"/>
      <c r="C39" s="31"/>
      <c r="D39" s="31"/>
      <c r="E39" s="31"/>
    </row>
    <row r="40" spans="1:5">
      <c r="A40" s="25"/>
      <c r="B40" s="31"/>
      <c r="C40" s="31"/>
      <c r="D40" s="31"/>
      <c r="E40" s="31"/>
    </row>
    <row r="41" spans="1:5" ht="12.75">
      <c r="A41" s="7"/>
      <c r="B41" s="7"/>
      <c r="C41" s="7"/>
      <c r="D41" s="7"/>
      <c r="E41" s="7"/>
    </row>
    <row r="42" spans="1:5">
      <c r="A42" s="33" t="s">
        <v>153</v>
      </c>
      <c r="B42" s="31"/>
      <c r="C42" s="26" t="s">
        <v>154</v>
      </c>
      <c r="D42" s="30" t="s">
        <v>155</v>
      </c>
      <c r="E42" s="31"/>
    </row>
    <row r="43" spans="1:5">
      <c r="A43" s="34" t="s">
        <v>156</v>
      </c>
      <c r="B43" s="31"/>
      <c r="C43" s="27" t="s">
        <v>158</v>
      </c>
      <c r="D43" s="30" t="s">
        <v>159</v>
      </c>
      <c r="E43" s="31"/>
    </row>
  </sheetData>
  <mergeCells count="15">
    <mergeCell ref="B1:E1"/>
    <mergeCell ref="B2:E2"/>
    <mergeCell ref="B5:E5"/>
    <mergeCell ref="B6:E6"/>
    <mergeCell ref="B4:E4"/>
    <mergeCell ref="A43:B43"/>
    <mergeCell ref="D43:E43"/>
    <mergeCell ref="B37:E40"/>
    <mergeCell ref="D7:E7"/>
    <mergeCell ref="B3:E3"/>
    <mergeCell ref="D8:E8"/>
    <mergeCell ref="B31:E34"/>
    <mergeCell ref="B35:E36"/>
    <mergeCell ref="A42:B42"/>
    <mergeCell ref="D42:E42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3"/>
  <sheetViews>
    <sheetView showGridLines="0" workbookViewId="0"/>
  </sheetViews>
  <sheetFormatPr defaultColWidth="14.42578125" defaultRowHeight="15.75" customHeight="1"/>
  <cols>
    <col min="1" max="1" width="8.42578125" customWidth="1"/>
    <col min="2" max="2" width="10.5703125" customWidth="1"/>
    <col min="3" max="3" width="60.140625" customWidth="1"/>
    <col min="4" max="4" width="13.85546875" customWidth="1"/>
    <col min="5" max="5" width="16.140625" customWidth="1"/>
    <col min="6" max="18" width="8.7109375" customWidth="1"/>
  </cols>
  <sheetData>
    <row r="1" spans="1:5">
      <c r="A1" s="5"/>
      <c r="B1" s="35" t="s">
        <v>124</v>
      </c>
      <c r="C1" s="31"/>
      <c r="D1" s="31"/>
      <c r="E1" s="31"/>
    </row>
    <row r="2" spans="1:5">
      <c r="A2" s="5"/>
      <c r="B2" s="35" t="s">
        <v>125</v>
      </c>
      <c r="C2" s="31"/>
      <c r="D2" s="31"/>
      <c r="E2" s="31"/>
    </row>
    <row r="3" spans="1:5">
      <c r="A3" s="5"/>
      <c r="B3" s="35" t="s">
        <v>126</v>
      </c>
      <c r="C3" s="31"/>
      <c r="D3" s="31"/>
      <c r="E3" s="31"/>
    </row>
    <row r="4" spans="1:5">
      <c r="A4" s="6"/>
      <c r="B4" s="35" t="s">
        <v>127</v>
      </c>
      <c r="C4" s="31"/>
      <c r="D4" s="31"/>
      <c r="E4" s="31"/>
    </row>
    <row r="5" spans="1:5">
      <c r="A5" s="6"/>
      <c r="B5" s="35" t="s">
        <v>128</v>
      </c>
      <c r="C5" s="31"/>
      <c r="D5" s="31"/>
      <c r="E5" s="31"/>
    </row>
    <row r="6" spans="1:5">
      <c r="A6" s="6"/>
      <c r="B6" s="35" t="s">
        <v>129</v>
      </c>
      <c r="C6" s="31"/>
      <c r="D6" s="31"/>
      <c r="E6" s="31"/>
    </row>
    <row r="7" spans="1:5">
      <c r="A7" s="7"/>
      <c r="B7" s="8"/>
      <c r="C7" s="9"/>
      <c r="D7" s="36" t="s">
        <v>130</v>
      </c>
      <c r="E7" s="29"/>
    </row>
    <row r="8" spans="1:5">
      <c r="A8" s="10"/>
      <c r="B8" s="11" t="s">
        <v>131</v>
      </c>
      <c r="C8" s="12" t="s">
        <v>160</v>
      </c>
      <c r="D8" s="28" t="s">
        <v>161</v>
      </c>
      <c r="E8" s="29"/>
    </row>
    <row r="9" spans="1:5">
      <c r="A9" s="13"/>
      <c r="B9" s="14" t="s">
        <v>136</v>
      </c>
      <c r="C9" s="15" t="s">
        <v>137</v>
      </c>
      <c r="D9" s="16" t="s">
        <v>138</v>
      </c>
      <c r="E9" s="16" t="s">
        <v>139</v>
      </c>
    </row>
    <row r="10" spans="1:5">
      <c r="A10" s="13"/>
      <c r="B10" s="14">
        <v>1</v>
      </c>
      <c r="C10" s="17" t="s">
        <v>140</v>
      </c>
      <c r="D10" s="18">
        <f ca="1">IFERROR(__xludf.DUMMYFUNCTION("IMPORTRANGE(""https://docs.google.com/spreadsheets/d/16DWyO4svqTTD1TDnIuNdnySvZxiNcfrQQcGXy5V9IpQ/edit#gid"",""Form Responses 1!E70"")"),2.83823529411764)</f>
        <v>2.8382352941176401</v>
      </c>
      <c r="E10" s="19">
        <f t="shared" ref="E10:E20" ca="1" si="0">D10/3</f>
        <v>0.94607843137254666</v>
      </c>
    </row>
    <row r="11" spans="1:5">
      <c r="A11" s="13"/>
      <c r="B11" s="14">
        <v>2</v>
      </c>
      <c r="C11" s="17" t="s">
        <v>141</v>
      </c>
      <c r="D11" s="18">
        <f ca="1">IFERROR(__xludf.DUMMYFUNCTION("IMPORTRANGE(""https://docs.google.com/spreadsheets/d/16DWyO4svqTTD1TDnIuNdnySvZxiNcfrQQcGXy5V9IpQ/edit#gid"",""Form Responses 1!J70"")"),2.85294117647058)</f>
        <v>2.8529411764705799</v>
      </c>
      <c r="E11" s="19">
        <f t="shared" ca="1" si="0"/>
        <v>0.95098039215685992</v>
      </c>
    </row>
    <row r="12" spans="1:5">
      <c r="A12" s="13"/>
      <c r="B12" s="14">
        <v>3</v>
      </c>
      <c r="C12" s="17" t="s">
        <v>142</v>
      </c>
      <c r="D12" s="18">
        <f ca="1">IFERROR(__xludf.DUMMYFUNCTION("IMPORTRANGE(""https://docs.google.com/spreadsheets/d/16DWyO4svqTTD1TDnIuNdnySvZxiNcfrQQcGXy5V9IpQ/edit#gid"",""Form Responses 1!O70"")"),2.77941176470588)</f>
        <v>2.77941176470588</v>
      </c>
      <c r="E12" s="19">
        <f t="shared" ca="1" si="0"/>
        <v>0.92647058823529338</v>
      </c>
    </row>
    <row r="13" spans="1:5">
      <c r="A13" s="13"/>
      <c r="B13" s="14">
        <v>4</v>
      </c>
      <c r="C13" s="17" t="s">
        <v>143</v>
      </c>
      <c r="D13" s="18">
        <f ca="1">IFERROR(__xludf.DUMMYFUNCTION("IMPORTRANGE(""https://docs.google.com/spreadsheets/d/16DWyO4svqTTD1TDnIuNdnySvZxiNcfrQQcGXy5V9IpQ/edit#gid"",""Form Responses 1!T70"")"),2.86764705882352)</f>
        <v>2.8676470588235201</v>
      </c>
      <c r="E13" s="19">
        <f t="shared" ca="1" si="0"/>
        <v>0.95588235294117341</v>
      </c>
    </row>
    <row r="14" spans="1:5">
      <c r="A14" s="13"/>
      <c r="B14" s="14">
        <v>5</v>
      </c>
      <c r="C14" s="17" t="s">
        <v>144</v>
      </c>
      <c r="D14" s="18">
        <f ca="1">IFERROR(__xludf.DUMMYFUNCTION("IMPORTRANGE(""https://docs.google.com/spreadsheets/d/16DWyO4svqTTD1TDnIuNdnySvZxiNcfrQQcGXy5V9IpQ/edit#gid"",""Form Responses 1!Y70"")"),2.86567164179104)</f>
        <v>2.8656716417910402</v>
      </c>
      <c r="E14" s="19">
        <f t="shared" ca="1" si="0"/>
        <v>0.95522388059701335</v>
      </c>
    </row>
    <row r="15" spans="1:5">
      <c r="A15" s="13"/>
      <c r="B15" s="14">
        <v>6</v>
      </c>
      <c r="C15" s="17" t="s">
        <v>145</v>
      </c>
      <c r="D15" s="18">
        <f ca="1">IFERROR(__xludf.DUMMYFUNCTION("IMPORTRANGE(""https://docs.google.com/spreadsheets/d/16DWyO4svqTTD1TDnIuNdnySvZxiNcfrQQcGXy5V9IpQ/edit#gid"",""Form Responses 1!AD70"")"),2.89705882352941)</f>
        <v>2.8970588235294099</v>
      </c>
      <c r="E15" s="19">
        <f t="shared" ca="1" si="0"/>
        <v>0.96568627450980327</v>
      </c>
    </row>
    <row r="16" spans="1:5">
      <c r="A16" s="13"/>
      <c r="B16" s="14">
        <v>7</v>
      </c>
      <c r="C16" s="20" t="s">
        <v>146</v>
      </c>
      <c r="D16" s="18">
        <f ca="1">IFERROR(__xludf.DUMMYFUNCTION("IMPORTRANGE(""https://docs.google.com/spreadsheets/d/16DWyO4svqTTD1TDnIuNdnySvZxiNcfrQQcGXy5V9IpQ/edit#gid"",""Form Responses 1!AI70"")"),2.79411764705882)</f>
        <v>2.7941176470588198</v>
      </c>
      <c r="E16" s="19">
        <f t="shared" ca="1" si="0"/>
        <v>0.93137254901960664</v>
      </c>
    </row>
    <row r="17" spans="1:5">
      <c r="A17" s="13"/>
      <c r="B17" s="14">
        <v>8</v>
      </c>
      <c r="C17" s="20" t="s">
        <v>147</v>
      </c>
      <c r="D17" s="18">
        <f ca="1">IFERROR(__xludf.DUMMYFUNCTION("IMPORTRANGE(""https://docs.google.com/spreadsheets/d/16DWyO4svqTTD1TDnIuNdnySvZxiNcfrQQcGXy5V9IpQ/edit#gid"",""Form Responses 1!AN70"")"),2.85294117647058)</f>
        <v>2.8529411764705799</v>
      </c>
      <c r="E17" s="19">
        <f t="shared" ca="1" si="0"/>
        <v>0.95098039215685992</v>
      </c>
    </row>
    <row r="18" spans="1:5">
      <c r="A18" s="13"/>
      <c r="B18" s="14">
        <v>9</v>
      </c>
      <c r="C18" s="20" t="s">
        <v>148</v>
      </c>
      <c r="D18" s="18">
        <f ca="1">IFERROR(__xludf.DUMMYFUNCTION("IMPORTRANGE(""https://docs.google.com/spreadsheets/d/16DWyO4svqTTD1TDnIuNdnySvZxiNcfrQQcGXy5V9IpQ/edit#gid"",""Form Responses 1!AS70"")"),2.8235294117647)</f>
        <v>2.8235294117646998</v>
      </c>
      <c r="E18" s="19">
        <f t="shared" ca="1" si="0"/>
        <v>0.94117647058823328</v>
      </c>
    </row>
    <row r="19" spans="1:5">
      <c r="A19" s="13"/>
      <c r="B19" s="14">
        <v>10</v>
      </c>
      <c r="C19" s="20" t="s">
        <v>149</v>
      </c>
      <c r="D19" s="18">
        <f ca="1">IFERROR(__xludf.DUMMYFUNCTION("IMPORTRANGE(""https://docs.google.com/spreadsheets/d/16DWyO4svqTTD1TDnIuNdnySvZxiNcfrQQcGXy5V9IpQ/edit#gid"",""Form Responses 1!AX70"")"),2.83823529411764)</f>
        <v>2.8382352941176401</v>
      </c>
      <c r="E19" s="19">
        <f t="shared" ca="1" si="0"/>
        <v>0.94607843137254666</v>
      </c>
    </row>
    <row r="20" spans="1:5">
      <c r="A20" s="7"/>
      <c r="B20" s="21"/>
      <c r="C20" s="22" t="s">
        <v>150</v>
      </c>
      <c r="D20" s="23">
        <f ca="1">SUM(D10:D19)/10</f>
        <v>2.8409789288849812</v>
      </c>
      <c r="E20" s="24">
        <f t="shared" ca="1" si="0"/>
        <v>0.94699297629499368</v>
      </c>
    </row>
    <row r="21" spans="1:5" ht="15.75" customHeight="1">
      <c r="A21" s="7"/>
      <c r="B21" s="7"/>
      <c r="C21" s="7"/>
      <c r="D21" s="7"/>
      <c r="E21" s="7"/>
    </row>
    <row r="22" spans="1:5" ht="15.75" customHeight="1">
      <c r="A22" s="7"/>
      <c r="B22" s="7"/>
      <c r="C22" s="7"/>
      <c r="D22" s="7"/>
      <c r="E22" s="7"/>
    </row>
    <row r="23" spans="1:5" ht="15.75" customHeight="1">
      <c r="A23" s="7"/>
      <c r="B23" s="7"/>
      <c r="C23" s="7"/>
      <c r="D23" s="7"/>
      <c r="E23" s="7"/>
    </row>
    <row r="24" spans="1:5" ht="15.75" customHeight="1">
      <c r="A24" s="7"/>
      <c r="B24" s="7"/>
      <c r="C24" s="7"/>
      <c r="D24" s="7"/>
      <c r="E24" s="7"/>
    </row>
    <row r="25" spans="1:5" ht="15.75" customHeight="1">
      <c r="A25" s="7"/>
      <c r="B25" s="7"/>
      <c r="C25" s="7"/>
      <c r="D25" s="7"/>
      <c r="E25" s="7"/>
    </row>
    <row r="26" spans="1:5" ht="12.75">
      <c r="A26" s="7"/>
      <c r="B26" s="7"/>
      <c r="C26" s="7"/>
      <c r="D26" s="7"/>
      <c r="E26" s="7"/>
    </row>
    <row r="27" spans="1:5" ht="12.75">
      <c r="A27" s="7"/>
      <c r="B27" s="7"/>
      <c r="C27" s="7"/>
      <c r="D27" s="7"/>
      <c r="E27" s="7"/>
    </row>
    <row r="28" spans="1:5" ht="12.75">
      <c r="A28" s="7"/>
      <c r="B28" s="7"/>
      <c r="C28" s="7"/>
      <c r="D28" s="7"/>
      <c r="E28" s="7"/>
    </row>
    <row r="29" spans="1:5" ht="12.75">
      <c r="A29" s="7"/>
      <c r="B29" s="7"/>
      <c r="C29" s="7"/>
      <c r="D29" s="7"/>
      <c r="E29" s="7"/>
    </row>
    <row r="30" spans="1:5" ht="12.75">
      <c r="A30" s="7"/>
      <c r="B30" s="7"/>
      <c r="C30" s="7"/>
      <c r="D30" s="7"/>
      <c r="E30" s="7"/>
    </row>
    <row r="31" spans="1:5" ht="15.75" customHeight="1">
      <c r="B31" s="31"/>
      <c r="C31" s="31"/>
      <c r="D31" s="31"/>
      <c r="E31" s="31"/>
    </row>
    <row r="32" spans="1:5" ht="15.75" customHeight="1">
      <c r="B32" s="31"/>
      <c r="C32" s="31"/>
      <c r="D32" s="31"/>
      <c r="E32" s="31"/>
    </row>
    <row r="33" spans="1:5" ht="15.75" customHeight="1">
      <c r="B33" s="31"/>
      <c r="C33" s="31"/>
      <c r="D33" s="31"/>
      <c r="E33" s="31"/>
    </row>
    <row r="34" spans="1:5" ht="15.75" customHeight="1">
      <c r="B34" s="31"/>
      <c r="C34" s="31"/>
      <c r="D34" s="31"/>
      <c r="E34" s="31"/>
    </row>
    <row r="35" spans="1:5">
      <c r="A35" s="25"/>
      <c r="B35" s="32" t="s">
        <v>151</v>
      </c>
      <c r="C35" s="31"/>
      <c r="D35" s="31"/>
      <c r="E35" s="31"/>
    </row>
    <row r="36" spans="1:5">
      <c r="A36" s="25"/>
      <c r="B36" s="31"/>
      <c r="C36" s="31"/>
      <c r="D36" s="31"/>
      <c r="E36" s="31"/>
    </row>
    <row r="37" spans="1:5">
      <c r="A37" s="25"/>
      <c r="B37" s="32" t="s">
        <v>152</v>
      </c>
      <c r="C37" s="31"/>
      <c r="D37" s="31"/>
      <c r="E37" s="31"/>
    </row>
    <row r="38" spans="1:5">
      <c r="A38" s="25"/>
      <c r="B38" s="31"/>
      <c r="C38" s="31"/>
      <c r="D38" s="31"/>
      <c r="E38" s="31"/>
    </row>
    <row r="39" spans="1:5">
      <c r="A39" s="25"/>
      <c r="B39" s="31"/>
      <c r="C39" s="31"/>
      <c r="D39" s="31"/>
      <c r="E39" s="31"/>
    </row>
    <row r="40" spans="1:5">
      <c r="A40" s="25"/>
      <c r="B40" s="31"/>
      <c r="C40" s="31"/>
      <c r="D40" s="31"/>
      <c r="E40" s="31"/>
    </row>
    <row r="41" spans="1:5" ht="12.75">
      <c r="A41" s="7"/>
      <c r="B41" s="7"/>
      <c r="C41" s="7"/>
      <c r="D41" s="7"/>
      <c r="E41" s="7"/>
    </row>
    <row r="42" spans="1:5">
      <c r="A42" s="33" t="s">
        <v>153</v>
      </c>
      <c r="B42" s="31"/>
      <c r="C42" s="26" t="s">
        <v>154</v>
      </c>
      <c r="D42" s="30" t="s">
        <v>155</v>
      </c>
      <c r="E42" s="31"/>
    </row>
    <row r="43" spans="1:5">
      <c r="A43" s="34" t="s">
        <v>162</v>
      </c>
      <c r="B43" s="31"/>
      <c r="C43" s="27" t="s">
        <v>158</v>
      </c>
      <c r="D43" s="30" t="s">
        <v>159</v>
      </c>
      <c r="E43" s="31"/>
    </row>
  </sheetData>
  <mergeCells count="15">
    <mergeCell ref="B31:E34"/>
    <mergeCell ref="B35:E36"/>
    <mergeCell ref="B37:E40"/>
    <mergeCell ref="A43:B43"/>
    <mergeCell ref="A42:B42"/>
    <mergeCell ref="D42:E42"/>
    <mergeCell ref="D43:E43"/>
    <mergeCell ref="D8:E8"/>
    <mergeCell ref="D7:E7"/>
    <mergeCell ref="B5:E5"/>
    <mergeCell ref="B3:E3"/>
    <mergeCell ref="B1:E1"/>
    <mergeCell ref="B2:E2"/>
    <mergeCell ref="B4:E4"/>
    <mergeCell ref="B6:E6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3"/>
  <sheetViews>
    <sheetView showGridLines="0" workbookViewId="0"/>
  </sheetViews>
  <sheetFormatPr defaultColWidth="14.42578125" defaultRowHeight="15.75" customHeight="1"/>
  <cols>
    <col min="1" max="2" width="8.42578125" customWidth="1"/>
    <col min="3" max="3" width="60.140625" customWidth="1"/>
    <col min="4" max="4" width="13.85546875" customWidth="1"/>
    <col min="5" max="5" width="16.140625" customWidth="1"/>
    <col min="6" max="18" width="8.7109375" customWidth="1"/>
  </cols>
  <sheetData>
    <row r="1" spans="1:5">
      <c r="A1" s="5"/>
      <c r="B1" s="35" t="s">
        <v>124</v>
      </c>
      <c r="C1" s="31"/>
      <c r="D1" s="31"/>
      <c r="E1" s="31"/>
    </row>
    <row r="2" spans="1:5">
      <c r="A2" s="5"/>
      <c r="B2" s="35" t="s">
        <v>125</v>
      </c>
      <c r="C2" s="31"/>
      <c r="D2" s="31"/>
      <c r="E2" s="31"/>
    </row>
    <row r="3" spans="1:5">
      <c r="A3" s="5"/>
      <c r="B3" s="35" t="s">
        <v>126</v>
      </c>
      <c r="C3" s="31"/>
      <c r="D3" s="31"/>
      <c r="E3" s="31"/>
    </row>
    <row r="4" spans="1:5">
      <c r="A4" s="6"/>
      <c r="B4" s="35" t="s">
        <v>127</v>
      </c>
      <c r="C4" s="31"/>
      <c r="D4" s="31"/>
      <c r="E4" s="31"/>
    </row>
    <row r="5" spans="1:5">
      <c r="A5" s="6"/>
      <c r="B5" s="35" t="s">
        <v>128</v>
      </c>
      <c r="C5" s="31"/>
      <c r="D5" s="31"/>
      <c r="E5" s="31"/>
    </row>
    <row r="6" spans="1:5">
      <c r="A6" s="6"/>
      <c r="B6" s="35" t="s">
        <v>129</v>
      </c>
      <c r="C6" s="31"/>
      <c r="D6" s="31"/>
      <c r="E6" s="31"/>
    </row>
    <row r="7" spans="1:5">
      <c r="A7" s="7"/>
      <c r="B7" s="8"/>
      <c r="C7" s="9"/>
      <c r="D7" s="36" t="s">
        <v>130</v>
      </c>
      <c r="E7" s="29"/>
    </row>
    <row r="8" spans="1:5">
      <c r="A8" s="10"/>
      <c r="B8" s="11" t="s">
        <v>131</v>
      </c>
      <c r="C8" s="12" t="s">
        <v>163</v>
      </c>
      <c r="D8" s="28" t="s">
        <v>164</v>
      </c>
      <c r="E8" s="29"/>
    </row>
    <row r="9" spans="1:5">
      <c r="A9" s="13"/>
      <c r="B9" s="14" t="s">
        <v>136</v>
      </c>
      <c r="C9" s="15" t="s">
        <v>137</v>
      </c>
      <c r="D9" s="16" t="s">
        <v>138</v>
      </c>
      <c r="E9" s="16" t="s">
        <v>139</v>
      </c>
    </row>
    <row r="10" spans="1:5">
      <c r="A10" s="13"/>
      <c r="B10" s="14">
        <v>1</v>
      </c>
      <c r="C10" s="17" t="s">
        <v>140</v>
      </c>
      <c r="D10" s="18">
        <f ca="1">IFERROR(__xludf.DUMMYFUNCTION("IMPORTRANGE(""https://docs.google.com/spreadsheets/d/16DWyO4svqTTD1TDnIuNdnySvZxiNcfrQQcGXy5V9IpQ/edit#gid"",""Form Responses 1!F70"")"),2.41176470588235)</f>
        <v>2.4117647058823501</v>
      </c>
      <c r="E10" s="19">
        <f t="shared" ref="E10:E20" ca="1" si="0">D10/3</f>
        <v>0.80392156862745001</v>
      </c>
    </row>
    <row r="11" spans="1:5">
      <c r="A11" s="13"/>
      <c r="B11" s="14">
        <v>2</v>
      </c>
      <c r="C11" s="17" t="s">
        <v>141</v>
      </c>
      <c r="D11" s="18">
        <f ca="1">IFERROR(__xludf.DUMMYFUNCTION("IMPORTRANGE(""https://docs.google.com/spreadsheets/d/16DWyO4svqTTD1TDnIuNdnySvZxiNcfrQQcGXy5V9IpQ/edit#gid"",""Form Responses 1!K70"")"),2.80882352941176)</f>
        <v>2.8088235294117601</v>
      </c>
      <c r="E11" s="19">
        <f t="shared" ca="1" si="0"/>
        <v>0.93627450980392002</v>
      </c>
    </row>
    <row r="12" spans="1:5">
      <c r="A12" s="13"/>
      <c r="B12" s="14">
        <v>3</v>
      </c>
      <c r="C12" s="17" t="s">
        <v>142</v>
      </c>
      <c r="D12" s="18">
        <f ca="1">IFERROR(__xludf.DUMMYFUNCTION("IMPORTRANGE(""https://docs.google.com/spreadsheets/d/16DWyO4svqTTD1TDnIuNdnySvZxiNcfrQQcGXy5V9IpQ/edit#gid"",""Form Responses 1!P70"")"),2.53731343283582)</f>
        <v>2.5373134328358198</v>
      </c>
      <c r="E12" s="19">
        <f t="shared" ca="1" si="0"/>
        <v>0.84577114427860656</v>
      </c>
    </row>
    <row r="13" spans="1:5">
      <c r="A13" s="13"/>
      <c r="B13" s="14">
        <v>4</v>
      </c>
      <c r="C13" s="17" t="s">
        <v>143</v>
      </c>
      <c r="D13" s="18">
        <f ca="1">IFERROR(__xludf.DUMMYFUNCTION("IMPORTRANGE(""https://docs.google.com/spreadsheets/d/16DWyO4svqTTD1TDnIuNdnySvZxiNcfrQQcGXy5V9IpQ/edit#gid"",""Form Responses 1!U70"")"),2.64705882352941)</f>
        <v>2.6470588235294099</v>
      </c>
      <c r="E13" s="19">
        <f t="shared" ca="1" si="0"/>
        <v>0.88235294117647001</v>
      </c>
    </row>
    <row r="14" spans="1:5">
      <c r="A14" s="13"/>
      <c r="B14" s="14">
        <v>5</v>
      </c>
      <c r="C14" s="17" t="s">
        <v>144</v>
      </c>
      <c r="D14" s="18">
        <f ca="1">IFERROR(__xludf.DUMMYFUNCTION("IMPORTRANGE(""https://docs.google.com/spreadsheets/d/16DWyO4svqTTD1TDnIuNdnySvZxiNcfrQQcGXy5V9IpQ/edit#gid"",""Form Responses 1!Z70"")"),2.54411764705882)</f>
        <v>2.5441176470588198</v>
      </c>
      <c r="E14" s="19">
        <f t="shared" ca="1" si="0"/>
        <v>0.84803921568627327</v>
      </c>
    </row>
    <row r="15" spans="1:5">
      <c r="A15" s="13"/>
      <c r="B15" s="14">
        <v>6</v>
      </c>
      <c r="C15" s="17" t="s">
        <v>145</v>
      </c>
      <c r="D15" s="18">
        <f ca="1">IFERROR(__xludf.DUMMYFUNCTION("IMPORTRANGE(""https://docs.google.com/spreadsheets/d/16DWyO4svqTTD1TDnIuNdnySvZxiNcfrQQcGXy5V9IpQ/edit#gid"",""Form Responses 1!AE70"")"),2.67647058823529)</f>
        <v>2.6764705882352899</v>
      </c>
      <c r="E15" s="19">
        <f t="shared" ca="1" si="0"/>
        <v>0.89215686274509665</v>
      </c>
    </row>
    <row r="16" spans="1:5">
      <c r="A16" s="13"/>
      <c r="B16" s="14">
        <v>7</v>
      </c>
      <c r="C16" s="20" t="s">
        <v>146</v>
      </c>
      <c r="D16" s="18">
        <f ca="1">IFERROR(__xludf.DUMMYFUNCTION("IMPORTRANGE(""https://docs.google.com/spreadsheets/d/16DWyO4svqTTD1TDnIuNdnySvZxiNcfrQQcGXy5V9IpQ/edit#gid"",""Form Responses 1!AJ70"")"),2.53731343283582)</f>
        <v>2.5373134328358198</v>
      </c>
      <c r="E16" s="19">
        <f t="shared" ca="1" si="0"/>
        <v>0.84577114427860656</v>
      </c>
    </row>
    <row r="17" spans="1:5">
      <c r="A17" s="13"/>
      <c r="B17" s="14">
        <v>8</v>
      </c>
      <c r="C17" s="20" t="s">
        <v>147</v>
      </c>
      <c r="D17" s="18">
        <f ca="1">IFERROR(__xludf.DUMMYFUNCTION("IMPORTRANGE(""https://docs.google.com/spreadsheets/d/16DWyO4svqTTD1TDnIuNdnySvZxiNcfrQQcGXy5V9IpQ/edit#gid"",""Form Responses 1!AO70"")"),2.60294117647058)</f>
        <v>2.6029411764705799</v>
      </c>
      <c r="E17" s="19">
        <f t="shared" ca="1" si="0"/>
        <v>0.86764705882352666</v>
      </c>
    </row>
    <row r="18" spans="1:5">
      <c r="A18" s="13"/>
      <c r="B18" s="14">
        <v>9</v>
      </c>
      <c r="C18" s="20" t="s">
        <v>148</v>
      </c>
      <c r="D18" s="18">
        <f ca="1">IFERROR(__xludf.DUMMYFUNCTION("IMPORTRANGE(""https://docs.google.com/spreadsheets/d/16DWyO4svqTTD1TDnIuNdnySvZxiNcfrQQcGXy5V9IpQ/edit#gid"",""Form Responses 1!AT70"")"),2.69117647058823)</f>
        <v>2.6911764705882302</v>
      </c>
      <c r="E18" s="19">
        <f t="shared" ca="1" si="0"/>
        <v>0.89705882352941002</v>
      </c>
    </row>
    <row r="19" spans="1:5">
      <c r="A19" s="13"/>
      <c r="B19" s="14">
        <v>10</v>
      </c>
      <c r="C19" s="20" t="s">
        <v>149</v>
      </c>
      <c r="D19" s="18">
        <f ca="1">IFERROR(__xludf.DUMMYFUNCTION("IMPORTRANGE(""https://docs.google.com/spreadsheets/d/16DWyO4svqTTD1TDnIuNdnySvZxiNcfrQQcGXy5V9IpQ/edit#gid"",""Form Responses 1!AY70"")"),2.45588235294117)</f>
        <v>2.45588235294117</v>
      </c>
      <c r="E19" s="19">
        <f t="shared" ca="1" si="0"/>
        <v>0.81862745098039003</v>
      </c>
    </row>
    <row r="20" spans="1:5">
      <c r="A20" s="7"/>
      <c r="B20" s="21"/>
      <c r="C20" s="22" t="s">
        <v>150</v>
      </c>
      <c r="D20" s="23">
        <f ca="1">SUM(D10:D19)/10</f>
        <v>2.5912862159789252</v>
      </c>
      <c r="E20" s="24">
        <f t="shared" ca="1" si="0"/>
        <v>0.86376207199297506</v>
      </c>
    </row>
    <row r="21" spans="1:5" ht="15.75" customHeight="1">
      <c r="A21" s="7"/>
      <c r="B21" s="7"/>
      <c r="C21" s="7"/>
      <c r="D21" s="7"/>
      <c r="E21" s="7"/>
    </row>
    <row r="22" spans="1:5" ht="15.75" customHeight="1">
      <c r="A22" s="7"/>
      <c r="B22" s="7"/>
      <c r="C22" s="7"/>
      <c r="D22" s="7"/>
      <c r="E22" s="7"/>
    </row>
    <row r="23" spans="1:5" ht="15.75" customHeight="1">
      <c r="A23" s="7"/>
      <c r="B23" s="7"/>
      <c r="C23" s="7"/>
      <c r="D23" s="7"/>
      <c r="E23" s="7"/>
    </row>
    <row r="24" spans="1:5" ht="15.75" customHeight="1">
      <c r="A24" s="7"/>
      <c r="B24" s="7"/>
      <c r="C24" s="7"/>
      <c r="D24" s="7"/>
      <c r="E24" s="7"/>
    </row>
    <row r="25" spans="1:5" ht="15.75" customHeight="1">
      <c r="A25" s="7"/>
      <c r="B25" s="7"/>
      <c r="C25" s="7"/>
      <c r="D25" s="7"/>
      <c r="E25" s="7"/>
    </row>
    <row r="26" spans="1:5" ht="12.75">
      <c r="A26" s="7"/>
      <c r="B26" s="7"/>
      <c r="C26" s="7"/>
      <c r="D26" s="7"/>
      <c r="E26" s="7"/>
    </row>
    <row r="27" spans="1:5" ht="12.75">
      <c r="A27" s="7"/>
      <c r="B27" s="7"/>
      <c r="C27" s="7"/>
      <c r="D27" s="7"/>
      <c r="E27" s="7"/>
    </row>
    <row r="28" spans="1:5" ht="12.75">
      <c r="A28" s="7"/>
      <c r="B28" s="7"/>
      <c r="C28" s="7"/>
      <c r="D28" s="7"/>
      <c r="E28" s="7"/>
    </row>
    <row r="29" spans="1:5" ht="12.75">
      <c r="A29" s="7"/>
      <c r="B29" s="7"/>
      <c r="C29" s="7"/>
      <c r="D29" s="7"/>
      <c r="E29" s="7"/>
    </row>
    <row r="30" spans="1:5" ht="12.75">
      <c r="A30" s="7"/>
      <c r="B30" s="7"/>
      <c r="C30" s="7"/>
      <c r="D30" s="7"/>
      <c r="E30" s="7"/>
    </row>
    <row r="31" spans="1:5" ht="15.75" customHeight="1">
      <c r="B31" s="31"/>
      <c r="C31" s="31"/>
      <c r="D31" s="31"/>
      <c r="E31" s="31"/>
    </row>
    <row r="32" spans="1:5" ht="15.75" customHeight="1">
      <c r="B32" s="31"/>
      <c r="C32" s="31"/>
      <c r="D32" s="31"/>
      <c r="E32" s="31"/>
    </row>
    <row r="33" spans="1:5" ht="15.75" customHeight="1">
      <c r="B33" s="31"/>
      <c r="C33" s="31"/>
      <c r="D33" s="31"/>
      <c r="E33" s="31"/>
    </row>
    <row r="34" spans="1:5" ht="15.75" customHeight="1">
      <c r="B34" s="31"/>
      <c r="C34" s="31"/>
      <c r="D34" s="31"/>
      <c r="E34" s="31"/>
    </row>
    <row r="35" spans="1:5">
      <c r="A35" s="25"/>
      <c r="B35" s="32" t="s">
        <v>151</v>
      </c>
      <c r="C35" s="31"/>
      <c r="D35" s="31"/>
      <c r="E35" s="31"/>
    </row>
    <row r="36" spans="1:5">
      <c r="A36" s="25"/>
      <c r="B36" s="31"/>
      <c r="C36" s="31"/>
      <c r="D36" s="31"/>
      <c r="E36" s="31"/>
    </row>
    <row r="37" spans="1:5">
      <c r="A37" s="25"/>
      <c r="B37" s="32" t="s">
        <v>152</v>
      </c>
      <c r="C37" s="31"/>
      <c r="D37" s="31"/>
      <c r="E37" s="31"/>
    </row>
    <row r="38" spans="1:5">
      <c r="A38" s="25"/>
      <c r="B38" s="31"/>
      <c r="C38" s="31"/>
      <c r="D38" s="31"/>
      <c r="E38" s="31"/>
    </row>
    <row r="39" spans="1:5">
      <c r="A39" s="25"/>
      <c r="B39" s="31"/>
      <c r="C39" s="31"/>
      <c r="D39" s="31"/>
      <c r="E39" s="31"/>
    </row>
    <row r="40" spans="1:5">
      <c r="A40" s="25"/>
      <c r="B40" s="31"/>
      <c r="C40" s="31"/>
      <c r="D40" s="31"/>
      <c r="E40" s="31"/>
    </row>
    <row r="41" spans="1:5" ht="12.75">
      <c r="A41" s="7"/>
      <c r="B41" s="7"/>
      <c r="C41" s="7"/>
      <c r="D41" s="7"/>
      <c r="E41" s="7"/>
    </row>
    <row r="42" spans="1:5">
      <c r="A42" s="33" t="s">
        <v>153</v>
      </c>
      <c r="B42" s="31"/>
      <c r="C42" s="26" t="s">
        <v>154</v>
      </c>
      <c r="D42" s="30" t="s">
        <v>155</v>
      </c>
      <c r="E42" s="31"/>
    </row>
    <row r="43" spans="1:5">
      <c r="A43" s="34" t="s">
        <v>167</v>
      </c>
      <c r="B43" s="31"/>
      <c r="C43" s="27" t="s">
        <v>158</v>
      </c>
      <c r="D43" s="30" t="s">
        <v>159</v>
      </c>
      <c r="E43" s="31"/>
    </row>
  </sheetData>
  <mergeCells count="15">
    <mergeCell ref="D7:E7"/>
    <mergeCell ref="B5:E5"/>
    <mergeCell ref="B3:E3"/>
    <mergeCell ref="B1:E1"/>
    <mergeCell ref="B2:E2"/>
    <mergeCell ref="B4:E4"/>
    <mergeCell ref="B6:E6"/>
    <mergeCell ref="D8:E8"/>
    <mergeCell ref="B31:E34"/>
    <mergeCell ref="B35:E36"/>
    <mergeCell ref="B37:E40"/>
    <mergeCell ref="A43:B43"/>
    <mergeCell ref="A42:B42"/>
    <mergeCell ref="D42:E42"/>
    <mergeCell ref="D43:E43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3"/>
  <sheetViews>
    <sheetView showGridLines="0" workbookViewId="0"/>
  </sheetViews>
  <sheetFormatPr defaultColWidth="14.42578125" defaultRowHeight="15.75" customHeight="1"/>
  <cols>
    <col min="1" max="2" width="8.42578125" customWidth="1"/>
    <col min="3" max="3" width="60.140625" customWidth="1"/>
    <col min="4" max="4" width="13.85546875" customWidth="1"/>
    <col min="5" max="5" width="16.140625" customWidth="1"/>
    <col min="6" max="18" width="8.7109375" customWidth="1"/>
  </cols>
  <sheetData>
    <row r="1" spans="1:5">
      <c r="A1" s="5"/>
      <c r="B1" s="35" t="s">
        <v>124</v>
      </c>
      <c r="C1" s="31"/>
      <c r="D1" s="31"/>
      <c r="E1" s="31"/>
    </row>
    <row r="2" spans="1:5">
      <c r="A2" s="5"/>
      <c r="B2" s="35" t="s">
        <v>125</v>
      </c>
      <c r="C2" s="31"/>
      <c r="D2" s="31"/>
      <c r="E2" s="31"/>
    </row>
    <row r="3" spans="1:5">
      <c r="A3" s="5"/>
      <c r="B3" s="35" t="s">
        <v>126</v>
      </c>
      <c r="C3" s="31"/>
      <c r="D3" s="31"/>
      <c r="E3" s="31"/>
    </row>
    <row r="4" spans="1:5">
      <c r="A4" s="6"/>
      <c r="B4" s="35" t="s">
        <v>127</v>
      </c>
      <c r="C4" s="31"/>
      <c r="D4" s="31"/>
      <c r="E4" s="31"/>
    </row>
    <row r="5" spans="1:5">
      <c r="A5" s="6"/>
      <c r="B5" s="35" t="s">
        <v>128</v>
      </c>
      <c r="C5" s="31"/>
      <c r="D5" s="31"/>
      <c r="E5" s="31"/>
    </row>
    <row r="6" spans="1:5">
      <c r="A6" s="6"/>
      <c r="B6" s="35" t="s">
        <v>129</v>
      </c>
      <c r="C6" s="31"/>
      <c r="D6" s="31"/>
      <c r="E6" s="31"/>
    </row>
    <row r="7" spans="1:5">
      <c r="A7" s="7"/>
      <c r="B7" s="8"/>
      <c r="C7" s="9"/>
      <c r="D7" s="36" t="s">
        <v>130</v>
      </c>
      <c r="E7" s="29"/>
    </row>
    <row r="8" spans="1:5">
      <c r="A8" s="10"/>
      <c r="B8" s="11" t="s">
        <v>131</v>
      </c>
      <c r="C8" s="12" t="s">
        <v>165</v>
      </c>
      <c r="D8" s="28" t="s">
        <v>166</v>
      </c>
      <c r="E8" s="29"/>
    </row>
    <row r="9" spans="1:5">
      <c r="A9" s="13"/>
      <c r="B9" s="14" t="s">
        <v>136</v>
      </c>
      <c r="C9" s="15" t="s">
        <v>137</v>
      </c>
      <c r="D9" s="16" t="s">
        <v>138</v>
      </c>
      <c r="E9" s="16" t="s">
        <v>139</v>
      </c>
    </row>
    <row r="10" spans="1:5">
      <c r="A10" s="13"/>
      <c r="B10" s="14">
        <v>1</v>
      </c>
      <c r="C10" s="17" t="s">
        <v>140</v>
      </c>
      <c r="D10" s="18">
        <f ca="1">IFERROR(__xludf.DUMMYFUNCTION("IMPORTRANGE(""https://docs.google.com/spreadsheets/d/16DWyO4svqTTD1TDnIuNdnySvZxiNcfrQQcGXy5V9IpQ/edit#gid"",""Form Responses 1!G70"")"),2.69117647058823)</f>
        <v>2.6911764705882302</v>
      </c>
      <c r="E10" s="19">
        <f t="shared" ref="E10:E20" ca="1" si="0">D10/3</f>
        <v>0.89705882352941002</v>
      </c>
    </row>
    <row r="11" spans="1:5">
      <c r="A11" s="13"/>
      <c r="B11" s="14">
        <v>2</v>
      </c>
      <c r="C11" s="17" t="s">
        <v>141</v>
      </c>
      <c r="D11" s="18">
        <f ca="1">IFERROR(__xludf.DUMMYFUNCTION("IMPORTRANGE(""https://docs.google.com/spreadsheets/d/16DWyO4svqTTD1TDnIuNdnySvZxiNcfrQQcGXy5V9IpQ/edit#gid"",""Form Responses 1!L70"")"),2.86764705882352)</f>
        <v>2.8676470588235201</v>
      </c>
      <c r="E11" s="19">
        <f t="shared" ca="1" si="0"/>
        <v>0.95588235294117341</v>
      </c>
    </row>
    <row r="12" spans="1:5">
      <c r="A12" s="13"/>
      <c r="B12" s="14">
        <v>3</v>
      </c>
      <c r="C12" s="17" t="s">
        <v>142</v>
      </c>
      <c r="D12" s="18">
        <f ca="1">IFERROR(__xludf.DUMMYFUNCTION("IMPORTRANGE(""https://docs.google.com/spreadsheets/d/16DWyO4svqTTD1TDnIuNdnySvZxiNcfrQQcGXy5V9IpQ/edit#gid"",""Form Responses 1!Q70"")"),2.82089552238805)</f>
        <v>2.8208955223880499</v>
      </c>
      <c r="E12" s="19">
        <f t="shared" ca="1" si="0"/>
        <v>0.94029850746268329</v>
      </c>
    </row>
    <row r="13" spans="1:5">
      <c r="A13" s="13"/>
      <c r="B13" s="14">
        <v>4</v>
      </c>
      <c r="C13" s="17" t="s">
        <v>143</v>
      </c>
      <c r="D13" s="18">
        <f ca="1">IFERROR(__xludf.DUMMYFUNCTION("IMPORTRANGE(""https://docs.google.com/spreadsheets/d/16DWyO4svqTTD1TDnIuNdnySvZxiNcfrQQcGXy5V9IpQ/edit#gid"",""Form Responses 1!V70"")"),2.80882352941176)</f>
        <v>2.8088235294117601</v>
      </c>
      <c r="E13" s="19">
        <f t="shared" ca="1" si="0"/>
        <v>0.93627450980392002</v>
      </c>
    </row>
    <row r="14" spans="1:5">
      <c r="A14" s="13"/>
      <c r="B14" s="14">
        <v>5</v>
      </c>
      <c r="C14" s="17" t="s">
        <v>144</v>
      </c>
      <c r="D14" s="18">
        <f ca="1">IFERROR(__xludf.DUMMYFUNCTION("IMPORTRANGE(""https://docs.google.com/spreadsheets/d/16DWyO4svqTTD1TDnIuNdnySvZxiNcfrQQcGXy5V9IpQ/edit#gid"",""Form Responses 1!AA70"")"),2.66176470588235)</f>
        <v>2.6617647058823501</v>
      </c>
      <c r="E14" s="19">
        <f t="shared" ca="1" si="0"/>
        <v>0.88725490196078338</v>
      </c>
    </row>
    <row r="15" spans="1:5">
      <c r="A15" s="13"/>
      <c r="B15" s="14">
        <v>6</v>
      </c>
      <c r="C15" s="17" t="s">
        <v>145</v>
      </c>
      <c r="D15" s="18">
        <f ca="1">IFERROR(__xludf.DUMMYFUNCTION("IMPORTRANGE(""https://docs.google.com/spreadsheets/d/16DWyO4svqTTD1TDnIuNdnySvZxiNcfrQQcGXy5V9IpQ/edit#gid"",""Form Responses 1!AF70"")"),2.71641791044776)</f>
        <v>2.7164179104477602</v>
      </c>
      <c r="E15" s="19">
        <f t="shared" ca="1" si="0"/>
        <v>0.90547263681592005</v>
      </c>
    </row>
    <row r="16" spans="1:5">
      <c r="A16" s="13"/>
      <c r="B16" s="14">
        <v>7</v>
      </c>
      <c r="C16" s="20" t="s">
        <v>146</v>
      </c>
      <c r="D16" s="18">
        <f ca="1">IFERROR(__xludf.DUMMYFUNCTION("IMPORTRANGE(""https://docs.google.com/spreadsheets/d/16DWyO4svqTTD1TDnIuNdnySvZxiNcfrQQcGXy5V9IpQ/edit#gid"",""Form Responses 1!AK70"")"),2.70588235294117)</f>
        <v>2.70588235294117</v>
      </c>
      <c r="E16" s="19">
        <f t="shared" ca="1" si="0"/>
        <v>0.90196078431372328</v>
      </c>
    </row>
    <row r="17" spans="1:5">
      <c r="A17" s="13"/>
      <c r="B17" s="14">
        <v>8</v>
      </c>
      <c r="C17" s="20" t="s">
        <v>147</v>
      </c>
      <c r="D17" s="18">
        <f ca="1">IFERROR(__xludf.DUMMYFUNCTION("IMPORTRANGE(""https://docs.google.com/spreadsheets/d/16DWyO4svqTTD1TDnIuNdnySvZxiNcfrQQcGXy5V9IpQ/edit#gid"",""Form Responses 1!AP70"")"),2.75)</f>
        <v>2.75</v>
      </c>
      <c r="E17" s="19">
        <f t="shared" ca="1" si="0"/>
        <v>0.91666666666666663</v>
      </c>
    </row>
    <row r="18" spans="1:5">
      <c r="A18" s="13"/>
      <c r="B18" s="14">
        <v>9</v>
      </c>
      <c r="C18" s="20" t="s">
        <v>148</v>
      </c>
      <c r="D18" s="18">
        <f ca="1">IFERROR(__xludf.DUMMYFUNCTION("IMPORTRANGE(""https://docs.google.com/spreadsheets/d/16DWyO4svqTTD1TDnIuNdnySvZxiNcfrQQcGXy5V9IpQ/edit#gid"",""Form Responses 1!AU70"")"),2.88235294117647)</f>
        <v>2.8823529411764701</v>
      </c>
      <c r="E18" s="19">
        <f t="shared" ca="1" si="0"/>
        <v>0.96078431372549</v>
      </c>
    </row>
    <row r="19" spans="1:5">
      <c r="A19" s="13"/>
      <c r="B19" s="14">
        <v>10</v>
      </c>
      <c r="C19" s="20" t="s">
        <v>149</v>
      </c>
      <c r="D19" s="18">
        <f ca="1">IFERROR(__xludf.DUMMYFUNCTION("IMPORTRANGE(""https://docs.google.com/spreadsheets/d/16DWyO4svqTTD1TDnIuNdnySvZxiNcfrQQcGXy5V9IpQ/edit#gid"",""Form Responses 1!AZ70"")"),2.60294117647058)</f>
        <v>2.6029411764705799</v>
      </c>
      <c r="E19" s="19">
        <f t="shared" ca="1" si="0"/>
        <v>0.86764705882352666</v>
      </c>
    </row>
    <row r="20" spans="1:5">
      <c r="A20" s="7"/>
      <c r="B20" s="21"/>
      <c r="C20" s="22" t="s">
        <v>150</v>
      </c>
      <c r="D20" s="23">
        <f ca="1">SUM(D10:D19)/10</f>
        <v>2.7507901668129895</v>
      </c>
      <c r="E20" s="24">
        <f t="shared" ca="1" si="0"/>
        <v>0.91693005560432983</v>
      </c>
    </row>
    <row r="21" spans="1:5" ht="15.75" customHeight="1">
      <c r="A21" s="7"/>
      <c r="B21" s="7"/>
      <c r="C21" s="7"/>
      <c r="D21" s="7"/>
      <c r="E21" s="7"/>
    </row>
    <row r="22" spans="1:5" ht="15.75" customHeight="1">
      <c r="A22" s="7"/>
      <c r="B22" s="7"/>
      <c r="C22" s="7"/>
      <c r="D22" s="7"/>
      <c r="E22" s="7"/>
    </row>
    <row r="23" spans="1:5" ht="15.75" customHeight="1">
      <c r="A23" s="7"/>
      <c r="B23" s="7"/>
      <c r="C23" s="7"/>
      <c r="D23" s="7"/>
      <c r="E23" s="7"/>
    </row>
    <row r="24" spans="1:5" ht="15.75" customHeight="1">
      <c r="A24" s="7"/>
      <c r="B24" s="7"/>
      <c r="C24" s="7"/>
      <c r="D24" s="7"/>
      <c r="E24" s="7"/>
    </row>
    <row r="25" spans="1:5" ht="15.75" customHeight="1">
      <c r="A25" s="7"/>
      <c r="B25" s="7"/>
      <c r="C25" s="7"/>
      <c r="D25" s="7"/>
      <c r="E25" s="7"/>
    </row>
    <row r="26" spans="1:5" ht="12.75">
      <c r="A26" s="7"/>
      <c r="B26" s="7"/>
      <c r="C26" s="7"/>
      <c r="D26" s="7"/>
      <c r="E26" s="7"/>
    </row>
    <row r="27" spans="1:5" ht="12.75">
      <c r="A27" s="7"/>
      <c r="B27" s="7"/>
      <c r="C27" s="7"/>
      <c r="D27" s="7"/>
      <c r="E27" s="7"/>
    </row>
    <row r="28" spans="1:5" ht="12.75">
      <c r="A28" s="7"/>
      <c r="B28" s="7"/>
      <c r="C28" s="7"/>
      <c r="D28" s="7"/>
      <c r="E28" s="7"/>
    </row>
    <row r="29" spans="1:5" ht="12.75">
      <c r="A29" s="7"/>
      <c r="B29" s="7"/>
      <c r="C29" s="7"/>
      <c r="D29" s="7"/>
      <c r="E29" s="7"/>
    </row>
    <row r="30" spans="1:5" ht="12.75">
      <c r="A30" s="7"/>
      <c r="B30" s="7"/>
      <c r="C30" s="7"/>
      <c r="D30" s="7"/>
      <c r="E30" s="7"/>
    </row>
    <row r="31" spans="1:5" ht="15.75" customHeight="1">
      <c r="B31" s="31"/>
      <c r="C31" s="31"/>
      <c r="D31" s="31"/>
      <c r="E31" s="31"/>
    </row>
    <row r="32" spans="1:5" ht="15.75" customHeight="1">
      <c r="B32" s="31"/>
      <c r="C32" s="31"/>
      <c r="D32" s="31"/>
      <c r="E32" s="31"/>
    </row>
    <row r="33" spans="1:5" ht="15.75" customHeight="1">
      <c r="B33" s="31"/>
      <c r="C33" s="31"/>
      <c r="D33" s="31"/>
      <c r="E33" s="31"/>
    </row>
    <row r="34" spans="1:5" ht="15.75" customHeight="1">
      <c r="B34" s="31"/>
      <c r="C34" s="31"/>
      <c r="D34" s="31"/>
      <c r="E34" s="31"/>
    </row>
    <row r="35" spans="1:5">
      <c r="A35" s="25"/>
      <c r="B35" s="32" t="s">
        <v>151</v>
      </c>
      <c r="C35" s="31"/>
      <c r="D35" s="31"/>
      <c r="E35" s="31"/>
    </row>
    <row r="36" spans="1:5">
      <c r="A36" s="25"/>
      <c r="B36" s="31"/>
      <c r="C36" s="31"/>
      <c r="D36" s="31"/>
      <c r="E36" s="31"/>
    </row>
    <row r="37" spans="1:5">
      <c r="A37" s="25"/>
      <c r="B37" s="32" t="s">
        <v>152</v>
      </c>
      <c r="C37" s="31"/>
      <c r="D37" s="31"/>
      <c r="E37" s="31"/>
    </row>
    <row r="38" spans="1:5">
      <c r="A38" s="25"/>
      <c r="B38" s="31"/>
      <c r="C38" s="31"/>
      <c r="D38" s="31"/>
      <c r="E38" s="31"/>
    </row>
    <row r="39" spans="1:5">
      <c r="A39" s="25"/>
      <c r="B39" s="31"/>
      <c r="C39" s="31"/>
      <c r="D39" s="31"/>
      <c r="E39" s="31"/>
    </row>
    <row r="40" spans="1:5">
      <c r="A40" s="25"/>
      <c r="B40" s="31"/>
      <c r="C40" s="31"/>
      <c r="D40" s="31"/>
      <c r="E40" s="31"/>
    </row>
    <row r="41" spans="1:5" ht="12.75">
      <c r="A41" s="7"/>
      <c r="B41" s="7"/>
      <c r="C41" s="7"/>
      <c r="D41" s="7"/>
      <c r="E41" s="7"/>
    </row>
    <row r="42" spans="1:5">
      <c r="A42" s="33" t="s">
        <v>153</v>
      </c>
      <c r="B42" s="31"/>
      <c r="C42" s="26" t="s">
        <v>154</v>
      </c>
      <c r="D42" s="30" t="s">
        <v>155</v>
      </c>
      <c r="E42" s="31"/>
    </row>
    <row r="43" spans="1:5">
      <c r="A43" s="34" t="s">
        <v>168</v>
      </c>
      <c r="B43" s="31"/>
      <c r="C43" s="27" t="s">
        <v>158</v>
      </c>
      <c r="D43" s="30" t="s">
        <v>159</v>
      </c>
      <c r="E43" s="31"/>
    </row>
  </sheetData>
  <mergeCells count="15">
    <mergeCell ref="B31:E34"/>
    <mergeCell ref="B35:E36"/>
    <mergeCell ref="B37:E40"/>
    <mergeCell ref="A43:B43"/>
    <mergeCell ref="A42:B42"/>
    <mergeCell ref="D42:E42"/>
    <mergeCell ref="D43:E43"/>
    <mergeCell ref="D8:E8"/>
    <mergeCell ref="D7:E7"/>
    <mergeCell ref="B5:E5"/>
    <mergeCell ref="B3:E3"/>
    <mergeCell ref="B1:E1"/>
    <mergeCell ref="B2:E2"/>
    <mergeCell ref="B4:E4"/>
    <mergeCell ref="B6:E6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Responses 1</vt:lpstr>
      <vt:lpstr>psoc</vt:lpstr>
      <vt:lpstr>hvdc</vt:lpstr>
      <vt:lpstr> emd</vt:lpstr>
      <vt:lpstr>cs-ii</vt:lpstr>
      <vt:lpstr>REESS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SRD</cp:lastModifiedBy>
  <dcterms:modified xsi:type="dcterms:W3CDTF">2019-07-03T08:36:27Z</dcterms:modified>
</cp:coreProperties>
</file>