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s. Sayali Thakur (PSE)" sheetId="2" r:id="rId4"/>
    <sheet state="visible" name="Ms. Pradyana Nanaware (EM-IV)" sheetId="3" r:id="rId5"/>
    <sheet state="visible" name="Ms. Jayashree Mundkar" sheetId="4" r:id="rId6"/>
    <sheet state="visible" name="Ms. Akshata Tadkod" sheetId="5" r:id="rId7"/>
    <sheet state="visible" name="Mrs. Pritika Patil  " sheetId="6" r:id="rId8"/>
    <sheet state="visible" name=" Ms. S. R. Nandurkar " sheetId="7" r:id="rId9"/>
  </sheets>
  <definedNames/>
  <calcPr/>
</workbook>
</file>

<file path=xl/sharedStrings.xml><?xml version="1.0" encoding="utf-8"?>
<sst xmlns="http://schemas.openxmlformats.org/spreadsheetml/2006/main" count="328" uniqueCount="177">
  <si>
    <t>Timestamp</t>
  </si>
  <si>
    <t>Name of Student ( Surname + First name+  Middle name)</t>
  </si>
  <si>
    <t>1] Teaching Skill and methodology. [Ms. Sayali Thakur (PSE)]</t>
  </si>
  <si>
    <t>1] Teaching Skill and methodology. [Ms. Pradyana Nanaware (EM-IV)]</t>
  </si>
  <si>
    <t>1] Teaching Skill and methodology. [Ms. Jayashree Mundkar (SP)]</t>
  </si>
  <si>
    <t>1] Teaching Skill and methodology. [Ms. Akshata Tadkod (MCA)]</t>
  </si>
  <si>
    <t>1] Teaching Skill and methodology. [Mrs. Pritika Patil (CS-II)]</t>
  </si>
  <si>
    <t>1] Teaching Skill and methodology. [Ms. S. R. Nandurkar (MG)]</t>
  </si>
  <si>
    <t>2] Conducts Classes Regularly and on time * [Ms. Sayali Thakur (PSE)]</t>
  </si>
  <si>
    <t>2] Conducts Classes Regularly and on time * [Ms. Pradyana Nanaware (EM-IV)]</t>
  </si>
  <si>
    <t>2] Conducts Classes Regularly and on time * [Ms. Jayashree Mundkar (SP)]</t>
  </si>
  <si>
    <t>2] Conducts Classes Regularly and on time * [Ms. Akshata Tadkod (MCA)]</t>
  </si>
  <si>
    <t>2] Conducts Classes Regularly and on time * [Mrs. Pritika Patil (CS-II)]</t>
  </si>
  <si>
    <t>2] Conducts Classes Regularly and on time * [Ms. S. R. Nandurkar (MG)]</t>
  </si>
  <si>
    <t>3] Completes syllabus [Ms. Sayali Thakur (PSE)]</t>
  </si>
  <si>
    <t>3] Completes syllabus [Ms. Pradyana Nanaware (EM-IV)]</t>
  </si>
  <si>
    <t>3] Completes syllabus [Ms. Jayashree Mundkar (SP)]</t>
  </si>
  <si>
    <t>3] Completes syllabus [Ms. Akshata Tadkod (MCA)]</t>
  </si>
  <si>
    <t>3] Completes syllabus [Mrs. Pritika Patil (CS-II)]</t>
  </si>
  <si>
    <t>3] Completes syllabus [Ms. S. R. Nandurkar (MG)]</t>
  </si>
  <si>
    <t>4] Use of various teaching aids ( Blackboard, Projector, Videos etc) [Ms. Sayali Thakur (PSE)]</t>
  </si>
  <si>
    <t>4] Use of various teaching aids ( Blackboard, Projector, Videos etc) [Ms. Pradyana Nanaware (EM-IV)]</t>
  </si>
  <si>
    <t>4] Use of various teaching aids ( Blackboard, Projector, Videos etc) [Ms. Jayashree Mundkar (SP)]</t>
  </si>
  <si>
    <t>4] Use of various teaching aids ( Blackboard, Projector, Videos etc) [Ms. Akshata Tadkod (MCA)]</t>
  </si>
  <si>
    <t>4] Use of various teaching aids ( Blackboard, Projector, Videos etc) [Mrs. Pritika Patil (CS-II)]</t>
  </si>
  <si>
    <t>4] Use of various teaching aids ( Blackboard, Projector, Videos etc) [Ms. S. R. Nandurkar (MG)]</t>
  </si>
  <si>
    <t>5] Makes Class interactive through question and answer sessions [Ms. Sayali Thakur (PSE)]</t>
  </si>
  <si>
    <t>5] Makes Class interactive through question and answer sessions [Ms. Pradyana Nanaware (EM-IV)]</t>
  </si>
  <si>
    <t>5] Makes Class interactive through question and answer sessions [Ms. Jayashree Mundkar (SP)]</t>
  </si>
  <si>
    <t>5] Makes Class interactive through question and answer sessions [Ms. Akshata Tadkod (MCA)]</t>
  </si>
  <si>
    <t>5] Makes Class interactive through question and answer sessions [Mrs. Pritika Patil (CS-II)]</t>
  </si>
  <si>
    <t>5] Makes Class interactive through question and answer sessions [Ms. S. R. Nandurkar (MG)]</t>
  </si>
  <si>
    <t>6] Provides helpful comments on University papers and exams  [Ms. Sayali Thakur (PSE)]</t>
  </si>
  <si>
    <t>6] Provides helpful comments on University papers and exams  [Ms. Pradyana Nanaware (EM-IV)]</t>
  </si>
  <si>
    <t>6] Provides helpful comments on University papers and exams  [Ms. Jayashree Mundkar (SP)]</t>
  </si>
  <si>
    <t>6] Provides helpful comments on University papers and exams  [Ms. Akshata Tadkod (MCA)]</t>
  </si>
  <si>
    <t>6] Provides helpful comments on University papers and exams  [Mrs. Pritika Patil (CS-II)]</t>
  </si>
  <si>
    <t>6] Provides helpful comments on University papers and exams  [Ms. S. R. Nandurkar (MG)]</t>
  </si>
  <si>
    <t>7] Command on Communication and audibility  [Ms. Sayali Thakur (PSE)]</t>
  </si>
  <si>
    <t>7] Command on Communication and audibility  [Ms. Pradyana Nanaware (EM-IV)]</t>
  </si>
  <si>
    <t>7] Command on Communication and audibility  [Ms. Jayashree Mundkar (SP)]</t>
  </si>
  <si>
    <t>7] Command on Communication and audibility  [Ms. Akshata Tadkod (MCA)]</t>
  </si>
  <si>
    <t>7] Command on Communication and audibility  [Mrs. Pritika Patil (CS-II)]</t>
  </si>
  <si>
    <t>7] Command on Communication and audibility  [Ms. S. R. Nandurkar (MG)]</t>
  </si>
  <si>
    <t>8] Motivates students for learning the subject [Ms. Sayali Thakur (PSE)]</t>
  </si>
  <si>
    <t>8] Motivates students for learning the subject [Ms. Pradyana Nanaware (EM-IV)]</t>
  </si>
  <si>
    <t>8] Motivates students for learning the subject [Ms. Jayashree Mundkar (SP)]</t>
  </si>
  <si>
    <t>8] Motivates students for learning the subject [Ms. Akshata Tadkod (MCA)]</t>
  </si>
  <si>
    <t>8] Motivates students for learning the subject [Mrs. Pritika Patil (CS-II)]</t>
  </si>
  <si>
    <t>8] Motivates students for learning the subject [Ms. S. R. Nandurkar (MG)]</t>
  </si>
  <si>
    <t>9] Shares Reference and Study material  [Ms. Sayali Thakur (PSE)]</t>
  </si>
  <si>
    <t>9] Shares Reference and Study material  [Ms. Pradyana Nanaware (EM-IV)]</t>
  </si>
  <si>
    <t>9] Shares Reference and Study material  [Ms. Jayashree Mundkar (SP)]</t>
  </si>
  <si>
    <t>9] Shares Reference and Study material  [Ms. Akshata Tadkod (MCA)]</t>
  </si>
  <si>
    <t>9] Shares Reference and Study material  [Mrs. Pritika Patil (CS-II)]</t>
  </si>
  <si>
    <t>9] Shares Reference and Study material  [Ms. S. R. Nandurkar (MG)]</t>
  </si>
  <si>
    <t>10] Maintains Discipline and order of the Class [Ms. Sayali Thakur (PSE)]</t>
  </si>
  <si>
    <t>10] Maintains Discipline and order of the Class [Ms. Pradyana Nanaware (EM-IV)]</t>
  </si>
  <si>
    <t>10] Maintains Discipline and order of the Class [Ms. Jayashree Mundkar (SP)]</t>
  </si>
  <si>
    <t>10] Maintains Discipline and order of the Class [Ms. Akshata Tadkod (MCA)]</t>
  </si>
  <si>
    <t>10] Maintains Discipline and order of the Class [Mrs. Pritika Patil (CS-II)]</t>
  </si>
  <si>
    <t>10] Maintains Discipline and order of the Class [Ms. S. R. Nandurkar (MG)]</t>
  </si>
  <si>
    <t xml:space="preserve">Bangar Niraj Popat </t>
  </si>
  <si>
    <t>Supe piyush anil</t>
  </si>
  <si>
    <t>BHERE KETAN SUNIL</t>
  </si>
  <si>
    <t>INGLE NEHA ARUN</t>
  </si>
  <si>
    <t>abhay Kumar</t>
  </si>
  <si>
    <t>Sawant Harshad Bharat</t>
  </si>
  <si>
    <t>Thakur Shubham Vilas</t>
  </si>
  <si>
    <t>Pawar shreya shashikant</t>
  </si>
  <si>
    <t>Mhaske Sandesh Suresh</t>
  </si>
  <si>
    <t>Thakur Tejas suresh</t>
  </si>
  <si>
    <t xml:space="preserve">Patil Shubham Ankush </t>
  </si>
  <si>
    <t>Sonawale Rushikesh Balaji</t>
  </si>
  <si>
    <t>Patel Mohammednoor nijam</t>
  </si>
  <si>
    <t>3, 1</t>
  </si>
  <si>
    <t>GHARAT SUREKHA GOPAL</t>
  </si>
  <si>
    <t>Gaikwad Ajay Anant</t>
  </si>
  <si>
    <t>Tayade komal pramod</t>
  </si>
  <si>
    <t>Sharma aditi</t>
  </si>
  <si>
    <t>Raval Vivek Mahesh</t>
  </si>
  <si>
    <t>Chavan Ajay Raju</t>
  </si>
  <si>
    <t>Kor pragati Deepak</t>
  </si>
  <si>
    <t>Mane snehal sanjay</t>
  </si>
  <si>
    <t>Shelar Nilam Dattaraya</t>
  </si>
  <si>
    <t>Patil pritesh pundlik</t>
  </si>
  <si>
    <t xml:space="preserve">Khan Sadiya Fahim </t>
  </si>
  <si>
    <t xml:space="preserve">Rangadi Heeba Rafique </t>
  </si>
  <si>
    <t>Patil rutuja sunil</t>
  </si>
  <si>
    <t>PAWAR MRUNALI RAJUt</t>
  </si>
  <si>
    <t>Rupesh Shivaji sapat</t>
  </si>
  <si>
    <t>Mahajan Aboli Bhimrao</t>
  </si>
  <si>
    <t xml:space="preserve">More swapnil rajendra </t>
  </si>
  <si>
    <t>Dusane kshitija sandeep</t>
  </si>
  <si>
    <t>Mule Abhishek Khandu</t>
  </si>
  <si>
    <t>Tomar Akshay</t>
  </si>
  <si>
    <t xml:space="preserve">Hadal naina bawant </t>
  </si>
  <si>
    <t>Varma Anupama Sugrim</t>
  </si>
  <si>
    <t>Patil Dinesh Kailash</t>
  </si>
  <si>
    <t>Shiwankar Dhammalata Nirahar</t>
  </si>
  <si>
    <t>Jadhav Sapana Rajaram</t>
  </si>
  <si>
    <t>Samala Rishikesh Shrinivas</t>
  </si>
  <si>
    <t xml:space="preserve">Chormale snehal Arun </t>
  </si>
  <si>
    <t>3, 2</t>
  </si>
  <si>
    <t>Mali Akash Tukaram</t>
  </si>
  <si>
    <t>Choughule aasha babasaheb</t>
  </si>
  <si>
    <t xml:space="preserve">Sawant Sanket Jayprakash </t>
  </si>
  <si>
    <t xml:space="preserve">SHELAR JAYESH SUBHASH </t>
  </si>
  <si>
    <t>Matekar sumit suhas</t>
  </si>
  <si>
    <t>Malkhede Ganesh Prakash</t>
  </si>
  <si>
    <t>SONAWANE SANDESH DIGAMBAR</t>
  </si>
  <si>
    <t>More Avanti Tanaji</t>
  </si>
  <si>
    <t xml:space="preserve">Shigavan pankaj santosh </t>
  </si>
  <si>
    <t>Pradhan Tejasree Anil</t>
  </si>
  <si>
    <t xml:space="preserve">MULAY RISHIKESH SANTOSH </t>
  </si>
  <si>
    <t>Vishe Rupesh Nana</t>
  </si>
  <si>
    <t>Rathod Sweta Ranjit</t>
  </si>
  <si>
    <t>Kakade akash pradip</t>
  </si>
  <si>
    <t>Kamble Vaibhav Mahanand</t>
  </si>
  <si>
    <t>THAKUR ANKESH AMOD</t>
  </si>
  <si>
    <t xml:space="preserve">Vetkoli Uddhav Sudhakar </t>
  </si>
  <si>
    <t xml:space="preserve">Bhatankar ritesh Mahesh </t>
  </si>
  <si>
    <t>Pawar Rutuja Machchindranath</t>
  </si>
  <si>
    <t xml:space="preserve">SARGAR SANTOSH BHAGWAN </t>
  </si>
  <si>
    <t>Navle Ganesh kautik</t>
  </si>
  <si>
    <t>Patil Hrishikesh Madhukar</t>
  </si>
  <si>
    <t>Mahadik Somesh Manohar</t>
  </si>
  <si>
    <t>SINGH SANKET JAYVINDAR</t>
  </si>
  <si>
    <t>Adsule saurabh jagannath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</si>
  <si>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</si>
  <si>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</si>
  <si>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</si>
  <si>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</si>
  <si>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End Semester Faculty Feedback Report</t>
  </si>
  <si>
    <t>TE (B) Sem VI</t>
  </si>
  <si>
    <t>No. of Responses = 65</t>
  </si>
  <si>
    <t>Course</t>
  </si>
  <si>
    <t xml:space="preserve"> Protection and Switchgear Engineering </t>
  </si>
  <si>
    <t>Electrical Machines - IV</t>
  </si>
  <si>
    <t xml:space="preserve">Name: Ms. Sayali Thakur </t>
  </si>
  <si>
    <t xml:space="preserve">Name: Ms.Pradyana Nanaware 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</si>
  <si>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</si>
  <si>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</si>
  <si>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</si>
  <si>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</si>
  <si>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</si>
  <si>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</si>
  <si>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</si>
  <si>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</si>
  <si>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</si>
  <si>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</si>
  <si>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</si>
  <si>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</si>
  <si>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</si>
  <si>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</si>
  <si>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</si>
  <si>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</si>
  <si>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</si>
  <si>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</si>
  <si>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</si>
  <si>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</si>
  <si>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 xml:space="preserve">Ms. Sayali Thakur </t>
  </si>
  <si>
    <t xml:space="preserve">Ms. Pradyana Nanaware </t>
  </si>
  <si>
    <t xml:space="preserve">                                            Dr. S. R. Deore </t>
  </si>
  <si>
    <t>Dr. D. G. Borse</t>
  </si>
  <si>
    <t>Signal Processing</t>
  </si>
  <si>
    <t xml:space="preserve">Name: Ms. Jayashree Mundkar </t>
  </si>
  <si>
    <t>Ms. Jayashree Mundkar</t>
  </si>
  <si>
    <t xml:space="preserve">Microcontroller and its Applications </t>
  </si>
  <si>
    <t xml:space="preserve">Name: Ms. Akshata Tadkod  </t>
  </si>
  <si>
    <t xml:space="preserve">Control System - II </t>
  </si>
  <si>
    <t xml:space="preserve">Name: Mrs. Pritika Patil  </t>
  </si>
  <si>
    <t>Ms. Akshata Tadkod</t>
  </si>
  <si>
    <t>Mrs. Pritika Patil</t>
  </si>
  <si>
    <t>Microgrid</t>
  </si>
  <si>
    <t xml:space="preserve">Name: Ms. S. R. Nandurkar   </t>
  </si>
  <si>
    <t xml:space="preserve">Ms. S. R. Nandurkar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</si>
</sst>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  <xf borderId="5" fillId="0" fontId="5" numFmtId="0" xfId="0" applyAlignment="1" applyBorder="1" applyFont="1">
      <alignment vertical="bottom"/>
    </xf>
    <xf borderId="7" fillId="0" fontId="5" numFmtId="0" xfId="0" applyAlignment="1" applyBorder="1" applyFont="1">
      <alignment horizontal="center" shrinkToFit="0" vertical="bottom" wrapText="1"/>
    </xf>
    <xf borderId="5" fillId="0" fontId="6" numFmtId="2" xfId="0" applyAlignment="1" applyBorder="1" applyFont="1" applyNumberFormat="1">
      <alignment horizontal="center" vertical="bottom"/>
    </xf>
    <xf borderId="6" fillId="0" fontId="6" numFmtId="2" xfId="0" applyAlignment="1" applyBorder="1" applyFont="1" applyNumberFormat="1">
      <alignment horizontal="center" vertical="bottom"/>
    </xf>
    <xf borderId="0" fillId="0" fontId="2" numFmtId="0" xfId="0" applyAlignment="1" applyFont="1">
      <alignment horizontal="center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Sayali Thakur (PSE)'!$C$10:$C$19</c:f>
            </c:strRef>
          </c:cat>
          <c:val>
            <c:numRef>
              <c:f>'Ms. Sayali Thakur (PSE)'!$E$10:$E$19</c:f>
            </c:numRef>
          </c:val>
        </c:ser>
        <c:axId val="1900239968"/>
        <c:axId val="1047931771"/>
      </c:barChart>
      <c:catAx>
        <c:axId val="190023996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047931771"/>
      </c:catAx>
      <c:valAx>
        <c:axId val="1047931771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00239968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Pradyana Nanaware (EM-IV)'!$C$10:$C$19</c:f>
            </c:strRef>
          </c:cat>
          <c:val>
            <c:numRef>
              <c:f>'Ms. Pradyana Nanaware (EM-IV)'!$E$10:$E$19</c:f>
            </c:numRef>
          </c:val>
        </c:ser>
        <c:axId val="1641949800"/>
        <c:axId val="1179317646"/>
      </c:barChart>
      <c:catAx>
        <c:axId val="164194980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179317646"/>
      </c:catAx>
      <c:valAx>
        <c:axId val="117931764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641949800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Jayashree Mundkar'!$C$10:$C$19</c:f>
            </c:strRef>
          </c:cat>
          <c:val>
            <c:numRef>
              <c:f>'Ms. Jayashree Mundkar'!$E$10:$E$19</c:f>
            </c:numRef>
          </c:val>
        </c:ser>
        <c:axId val="225649738"/>
        <c:axId val="370962080"/>
      </c:barChart>
      <c:catAx>
        <c:axId val="22564973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70962080"/>
      </c:catAx>
      <c:valAx>
        <c:axId val="37096208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25649738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Akshata Tadkod'!$C$10:$C$19</c:f>
            </c:strRef>
          </c:cat>
          <c:val>
            <c:numRef>
              <c:f>'Ms. Akshata Tadkod'!$E$10:$E$19</c:f>
            </c:numRef>
          </c:val>
        </c:ser>
        <c:axId val="763833637"/>
        <c:axId val="1974168160"/>
      </c:barChart>
      <c:catAx>
        <c:axId val="76383363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74168160"/>
      </c:catAx>
      <c:valAx>
        <c:axId val="197416816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763833637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Pritika Patil  '!$C$10:$C$19</c:f>
            </c:strRef>
          </c:cat>
          <c:val>
            <c:numRef>
              <c:f>'Mrs. Pritika Patil  '!$E$10:$E$19</c:f>
            </c:numRef>
          </c:val>
        </c:ser>
        <c:axId val="1231270560"/>
        <c:axId val="1547471597"/>
      </c:barChart>
      <c:catAx>
        <c:axId val="123127056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47471597"/>
      </c:catAx>
      <c:valAx>
        <c:axId val="154747159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31270560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 Ms. S. R. Nandurkar '!$C$10:$C$19</c:f>
            </c:strRef>
          </c:cat>
          <c:val>
            <c:numRef>
              <c:f>' Ms. S. R. Nandurkar '!$E$10:$E$19</c:f>
            </c:numRef>
          </c:val>
        </c:ser>
        <c:axId val="1811586188"/>
        <c:axId val="1510884960"/>
      </c:barChart>
      <c:catAx>
        <c:axId val="181158618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10884960"/>
      </c:catAx>
      <c:valAx>
        <c:axId val="151088496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811586188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43563.19525016204</v>
      </c>
      <c r="B2" s="2" t="s">
        <v>62</v>
      </c>
      <c r="C2" s="2">
        <v>2.0</v>
      </c>
      <c r="D2" s="2">
        <v>2.0</v>
      </c>
      <c r="E2" s="2">
        <v>2.0</v>
      </c>
      <c r="F2" s="2">
        <v>2.0</v>
      </c>
      <c r="G2" s="2">
        <v>2.0</v>
      </c>
      <c r="H2" s="2">
        <v>2.0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2.0</v>
      </c>
      <c r="P2" s="2">
        <v>1.0</v>
      </c>
      <c r="Q2" s="2">
        <v>1.0</v>
      </c>
      <c r="R2" s="2">
        <v>1.0</v>
      </c>
      <c r="S2" s="2">
        <v>1.0</v>
      </c>
      <c r="T2" s="2">
        <v>1.0</v>
      </c>
      <c r="U2" s="2">
        <v>2.0</v>
      </c>
      <c r="V2" s="2">
        <v>2.0</v>
      </c>
      <c r="W2" s="2">
        <v>2.0</v>
      </c>
      <c r="X2" s="2">
        <v>2.0</v>
      </c>
      <c r="Y2" s="2">
        <v>2.0</v>
      </c>
      <c r="Z2" s="2">
        <v>2.0</v>
      </c>
      <c r="AA2" s="2">
        <v>2.0</v>
      </c>
      <c r="AB2" s="2">
        <v>2.0</v>
      </c>
      <c r="AC2" s="2">
        <v>2.0</v>
      </c>
      <c r="AD2" s="2">
        <v>2.0</v>
      </c>
      <c r="AE2" s="2">
        <v>2.0</v>
      </c>
      <c r="AF2" s="2">
        <v>2.0</v>
      </c>
      <c r="AG2" s="2">
        <v>2.0</v>
      </c>
      <c r="AH2" s="2">
        <v>3.0</v>
      </c>
      <c r="AI2" s="2">
        <v>2.0</v>
      </c>
      <c r="AJ2" s="2">
        <v>2.0</v>
      </c>
      <c r="AK2" s="2">
        <v>2.0</v>
      </c>
      <c r="AL2" s="2">
        <v>2.0</v>
      </c>
      <c r="AM2" s="2">
        <v>2.0</v>
      </c>
      <c r="AN2" s="2">
        <v>2.0</v>
      </c>
      <c r="AO2" s="2">
        <v>2.0</v>
      </c>
      <c r="AP2" s="2">
        <v>2.0</v>
      </c>
      <c r="AQ2" s="2">
        <v>2.0</v>
      </c>
      <c r="AR2" s="2">
        <v>2.0</v>
      </c>
      <c r="AS2" s="2">
        <v>2.0</v>
      </c>
      <c r="AT2" s="2">
        <v>2.0</v>
      </c>
      <c r="AU2" s="2">
        <v>2.0</v>
      </c>
      <c r="AV2" s="2">
        <v>2.0</v>
      </c>
      <c r="AW2" s="2">
        <v>2.0</v>
      </c>
      <c r="AX2" s="2">
        <v>2.0</v>
      </c>
      <c r="AY2" s="2">
        <v>2.0</v>
      </c>
      <c r="AZ2" s="2">
        <v>2.0</v>
      </c>
      <c r="BA2" s="2">
        <v>2.0</v>
      </c>
      <c r="BB2" s="2">
        <v>3.0</v>
      </c>
      <c r="BC2" s="2">
        <v>3.0</v>
      </c>
      <c r="BD2" s="2">
        <v>3.0</v>
      </c>
      <c r="BE2" s="2">
        <v>2.0</v>
      </c>
      <c r="BF2" s="2">
        <v>2.0</v>
      </c>
      <c r="BG2" s="2">
        <v>2.0</v>
      </c>
      <c r="BH2" s="2">
        <v>2.0</v>
      </c>
      <c r="BI2" s="2">
        <v>2.0</v>
      </c>
      <c r="BJ2" s="2">
        <v>2.0</v>
      </c>
    </row>
    <row r="3">
      <c r="A3" s="1">
        <v>43563.237253263884</v>
      </c>
      <c r="B3" s="2" t="s">
        <v>63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2.0</v>
      </c>
      <c r="J3" s="2">
        <v>3.0</v>
      </c>
      <c r="K3" s="2">
        <v>3.0</v>
      </c>
      <c r="L3" s="2">
        <v>3.0</v>
      </c>
      <c r="M3" s="2">
        <v>3.0</v>
      </c>
      <c r="N3" s="2">
        <v>1.0</v>
      </c>
      <c r="O3" s="2">
        <v>1.0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43563.254771631946</v>
      </c>
      <c r="B4" s="2" t="s">
        <v>64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43563.25745631944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43563.2582296412</v>
      </c>
      <c r="B6" s="2" t="s">
        <v>66</v>
      </c>
      <c r="C6" s="2">
        <v>2.0</v>
      </c>
      <c r="D6" s="2">
        <v>2.0</v>
      </c>
      <c r="E6" s="2">
        <v>2.0</v>
      </c>
      <c r="F6" s="2">
        <v>2.0</v>
      </c>
      <c r="G6" s="2">
        <v>2.0</v>
      </c>
      <c r="H6" s="2">
        <v>2.0</v>
      </c>
      <c r="I6" s="2">
        <v>2.0</v>
      </c>
      <c r="J6" s="2">
        <v>2.0</v>
      </c>
      <c r="K6" s="2">
        <v>2.0</v>
      </c>
      <c r="L6" s="2">
        <v>2.0</v>
      </c>
      <c r="M6" s="2">
        <v>2.0</v>
      </c>
      <c r="N6" s="2">
        <v>2.0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>
        <v>2.0</v>
      </c>
      <c r="V6" s="2">
        <v>2.0</v>
      </c>
      <c r="W6" s="2">
        <v>2.0</v>
      </c>
      <c r="X6" s="2">
        <v>2.0</v>
      </c>
      <c r="Y6" s="2">
        <v>2.0</v>
      </c>
      <c r="Z6" s="2">
        <v>2.0</v>
      </c>
      <c r="AA6" s="2">
        <v>2.0</v>
      </c>
      <c r="AB6" s="2">
        <v>2.0</v>
      </c>
      <c r="AC6" s="2">
        <v>2.0</v>
      </c>
      <c r="AD6" s="2">
        <v>2.0</v>
      </c>
      <c r="AE6" s="2">
        <v>2.0</v>
      </c>
      <c r="AF6" s="2">
        <v>2.0</v>
      </c>
      <c r="AG6" s="2">
        <v>2.0</v>
      </c>
      <c r="AH6" s="2">
        <v>2.0</v>
      </c>
      <c r="AI6" s="2">
        <v>2.0</v>
      </c>
      <c r="AJ6" s="2">
        <v>2.0</v>
      </c>
      <c r="AK6" s="2">
        <v>2.0</v>
      </c>
      <c r="AL6" s="2">
        <v>2.0</v>
      </c>
      <c r="AM6" s="2">
        <v>2.0</v>
      </c>
      <c r="AN6" s="2">
        <v>2.0</v>
      </c>
      <c r="AO6" s="2">
        <v>2.0</v>
      </c>
      <c r="AP6" s="2">
        <v>2.0</v>
      </c>
      <c r="AQ6" s="2">
        <v>2.0</v>
      </c>
      <c r="AR6" s="2">
        <v>2.0</v>
      </c>
      <c r="AS6" s="2">
        <v>2.0</v>
      </c>
      <c r="AT6" s="2">
        <v>2.0</v>
      </c>
      <c r="AU6" s="2">
        <v>2.0</v>
      </c>
      <c r="AV6" s="2">
        <v>2.0</v>
      </c>
      <c r="AW6" s="2">
        <v>2.0</v>
      </c>
      <c r="AX6" s="2">
        <v>2.0</v>
      </c>
      <c r="AY6" s="2">
        <v>2.0</v>
      </c>
      <c r="AZ6" s="2">
        <v>2.0</v>
      </c>
      <c r="BA6" s="2">
        <v>2.0</v>
      </c>
      <c r="BB6" s="2">
        <v>2.0</v>
      </c>
      <c r="BC6" s="2">
        <v>2.0</v>
      </c>
      <c r="BD6" s="2">
        <v>2.0</v>
      </c>
      <c r="BE6" s="2">
        <v>2.0</v>
      </c>
      <c r="BF6" s="2">
        <v>2.0</v>
      </c>
      <c r="BG6" s="2">
        <v>2.0</v>
      </c>
      <c r="BH6" s="2">
        <v>2.0</v>
      </c>
      <c r="BI6" s="2">
        <v>2.0</v>
      </c>
      <c r="BJ6" s="2">
        <v>2.0</v>
      </c>
    </row>
    <row r="7">
      <c r="A7" s="1">
        <v>43563.26784975694</v>
      </c>
      <c r="B7" s="2" t="s">
        <v>67</v>
      </c>
      <c r="C7" s="2">
        <v>1.0</v>
      </c>
      <c r="D7" s="2">
        <v>2.0</v>
      </c>
      <c r="E7" s="2">
        <v>3.0</v>
      </c>
      <c r="F7" s="2">
        <v>3.0</v>
      </c>
      <c r="G7" s="2">
        <v>3.0</v>
      </c>
      <c r="H7" s="2">
        <v>3.0</v>
      </c>
      <c r="I7" s="2">
        <v>1.0</v>
      </c>
      <c r="J7" s="2">
        <v>3.0</v>
      </c>
      <c r="K7" s="2">
        <v>2.0</v>
      </c>
      <c r="L7" s="2">
        <v>3.0</v>
      </c>
      <c r="M7" s="2">
        <v>2.0</v>
      </c>
      <c r="N7" s="2">
        <v>3.0</v>
      </c>
      <c r="O7" s="2">
        <v>2.0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2.0</v>
      </c>
      <c r="V7" s="2">
        <v>2.0</v>
      </c>
      <c r="W7" s="2">
        <v>3.0</v>
      </c>
      <c r="X7" s="2">
        <v>3.0</v>
      </c>
      <c r="Y7" s="2">
        <v>3.0</v>
      </c>
      <c r="Z7" s="2">
        <v>3.0</v>
      </c>
      <c r="AA7" s="2">
        <v>2.0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2.0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1.0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1.0</v>
      </c>
      <c r="AT7" s="2">
        <v>3.0</v>
      </c>
      <c r="AU7" s="2">
        <v>3.0</v>
      </c>
      <c r="AV7" s="2">
        <v>3.0</v>
      </c>
      <c r="AW7" s="2">
        <v>2.0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2.0</v>
      </c>
      <c r="BF7" s="2">
        <v>2.0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43563.270227615736</v>
      </c>
      <c r="B8" s="2" t="s">
        <v>68</v>
      </c>
      <c r="C8" s="2">
        <v>2.0</v>
      </c>
      <c r="D8" s="2">
        <v>1.0</v>
      </c>
      <c r="E8" s="2">
        <v>3.0</v>
      </c>
      <c r="F8" s="2">
        <v>2.0</v>
      </c>
      <c r="G8" s="2">
        <v>3.0</v>
      </c>
      <c r="H8" s="2">
        <v>1.0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2.0</v>
      </c>
      <c r="U8" s="2">
        <v>2.0</v>
      </c>
      <c r="V8" s="2">
        <v>1.0</v>
      </c>
      <c r="W8" s="2">
        <v>3.0</v>
      </c>
      <c r="X8" s="2">
        <v>3.0</v>
      </c>
      <c r="Y8" s="2">
        <v>3.0</v>
      </c>
      <c r="Z8" s="2">
        <v>1.0</v>
      </c>
      <c r="AA8" s="2">
        <v>3.0</v>
      </c>
      <c r="AB8" s="2">
        <v>2.0</v>
      </c>
      <c r="AC8" s="2">
        <v>3.0</v>
      </c>
      <c r="AD8" s="2">
        <v>3.0</v>
      </c>
      <c r="AE8" s="2">
        <v>3.0</v>
      </c>
      <c r="AF8" s="2">
        <v>1.0</v>
      </c>
      <c r="AG8" s="2">
        <v>3.0</v>
      </c>
      <c r="AH8" s="2">
        <v>3.0</v>
      </c>
      <c r="AI8" s="2">
        <v>2.0</v>
      </c>
      <c r="AJ8" s="2">
        <v>3.0</v>
      </c>
      <c r="AK8" s="2">
        <v>3.0</v>
      </c>
      <c r="AL8" s="2">
        <v>1.0</v>
      </c>
      <c r="AM8" s="2">
        <v>3.0</v>
      </c>
      <c r="AN8" s="2">
        <v>1.0</v>
      </c>
      <c r="AO8" s="2">
        <v>3.0</v>
      </c>
      <c r="AP8" s="2">
        <v>2.0</v>
      </c>
      <c r="AQ8" s="2">
        <v>2.0</v>
      </c>
      <c r="AR8" s="2">
        <v>1.0</v>
      </c>
      <c r="AS8" s="2">
        <v>2.0</v>
      </c>
      <c r="AT8" s="2">
        <v>1.0</v>
      </c>
      <c r="AU8" s="2">
        <v>3.0</v>
      </c>
      <c r="AV8" s="2">
        <v>2.0</v>
      </c>
      <c r="AW8" s="2">
        <v>3.0</v>
      </c>
      <c r="AX8" s="2">
        <v>1.0</v>
      </c>
      <c r="AY8" s="2">
        <v>3.0</v>
      </c>
      <c r="AZ8" s="2">
        <v>2.0</v>
      </c>
      <c r="BA8" s="2">
        <v>2.0</v>
      </c>
      <c r="BB8" s="2">
        <v>3.0</v>
      </c>
      <c r="BC8" s="2">
        <v>3.0</v>
      </c>
      <c r="BD8" s="2">
        <v>2.0</v>
      </c>
      <c r="BE8" s="2">
        <v>3.0</v>
      </c>
      <c r="BF8" s="2">
        <v>2.0</v>
      </c>
      <c r="BG8" s="2">
        <v>3.0</v>
      </c>
      <c r="BH8" s="2">
        <v>3.0</v>
      </c>
      <c r="BI8" s="2">
        <v>3.0</v>
      </c>
      <c r="BJ8" s="2">
        <v>2.0</v>
      </c>
    </row>
    <row r="9">
      <c r="A9" s="1">
        <v>43563.27167052083</v>
      </c>
      <c r="B9" s="2" t="s">
        <v>69</v>
      </c>
      <c r="C9" s="2">
        <v>2.0</v>
      </c>
      <c r="D9" s="2">
        <v>3.0</v>
      </c>
      <c r="E9" s="2">
        <v>2.0</v>
      </c>
      <c r="F9" s="2">
        <v>2.0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43563.2719081713</v>
      </c>
      <c r="B10" s="2" t="s">
        <v>70</v>
      </c>
      <c r="C10" s="2">
        <v>2.0</v>
      </c>
      <c r="D10" s="2">
        <v>1.0</v>
      </c>
      <c r="E10" s="2">
        <v>3.0</v>
      </c>
      <c r="F10" s="2">
        <v>2.0</v>
      </c>
      <c r="G10" s="2">
        <v>3.0</v>
      </c>
      <c r="H10" s="2">
        <v>2.0</v>
      </c>
      <c r="I10" s="2">
        <v>3.0</v>
      </c>
      <c r="J10" s="2">
        <v>2.0</v>
      </c>
      <c r="K10" s="2">
        <v>2.0</v>
      </c>
      <c r="L10" s="2">
        <v>2.0</v>
      </c>
      <c r="M10" s="2">
        <v>3.0</v>
      </c>
      <c r="N10" s="2">
        <v>2.0</v>
      </c>
      <c r="O10" s="2">
        <v>2.0</v>
      </c>
      <c r="P10" s="2">
        <v>2.0</v>
      </c>
      <c r="Q10" s="2">
        <v>2.0</v>
      </c>
      <c r="R10" s="2">
        <v>2.0</v>
      </c>
      <c r="S10" s="2">
        <v>2.0</v>
      </c>
      <c r="T10" s="2">
        <v>2.0</v>
      </c>
      <c r="U10" s="2">
        <v>3.0</v>
      </c>
      <c r="V10" s="2">
        <v>2.0</v>
      </c>
      <c r="W10" s="2">
        <v>3.0</v>
      </c>
      <c r="X10" s="2">
        <v>2.0</v>
      </c>
      <c r="Y10" s="2">
        <v>3.0</v>
      </c>
      <c r="Z10" s="2">
        <v>2.0</v>
      </c>
      <c r="AA10" s="2">
        <v>3.0</v>
      </c>
      <c r="AB10" s="2">
        <v>2.0</v>
      </c>
      <c r="AC10" s="2">
        <v>2.0</v>
      </c>
      <c r="AD10" s="2">
        <v>2.0</v>
      </c>
      <c r="AE10" s="2">
        <v>2.0</v>
      </c>
      <c r="AF10" s="2">
        <v>2.0</v>
      </c>
      <c r="AG10" s="2">
        <v>2.0</v>
      </c>
      <c r="AH10" s="2">
        <v>3.0</v>
      </c>
      <c r="AI10" s="2">
        <v>3.0</v>
      </c>
      <c r="AJ10" s="2">
        <v>2.0</v>
      </c>
      <c r="AK10" s="2">
        <v>2.0</v>
      </c>
      <c r="AL10" s="2">
        <v>2.0</v>
      </c>
      <c r="AM10" s="2">
        <v>2.0</v>
      </c>
      <c r="AN10" s="2">
        <v>3.0</v>
      </c>
      <c r="AO10" s="2">
        <v>2.0</v>
      </c>
      <c r="AP10" s="2">
        <v>2.0</v>
      </c>
      <c r="AQ10" s="2">
        <v>3.0</v>
      </c>
      <c r="AR10" s="2">
        <v>2.0</v>
      </c>
      <c r="AS10" s="2">
        <v>2.0</v>
      </c>
      <c r="AT10" s="2">
        <v>3.0</v>
      </c>
      <c r="AU10" s="2">
        <v>2.0</v>
      </c>
      <c r="AV10" s="2">
        <v>2.0</v>
      </c>
      <c r="AW10" s="2">
        <v>3.0</v>
      </c>
      <c r="AX10" s="2">
        <v>2.0</v>
      </c>
      <c r="AY10" s="2">
        <v>2.0</v>
      </c>
      <c r="AZ10" s="2">
        <v>2.0</v>
      </c>
      <c r="BA10" s="2">
        <v>2.0</v>
      </c>
      <c r="BB10" s="2">
        <v>3.0</v>
      </c>
      <c r="BC10" s="2">
        <v>2.0</v>
      </c>
      <c r="BD10" s="2">
        <v>2.0</v>
      </c>
      <c r="BE10" s="2">
        <v>2.0</v>
      </c>
      <c r="BF10" s="2">
        <v>3.0</v>
      </c>
      <c r="BG10" s="2">
        <v>2.0</v>
      </c>
      <c r="BH10" s="2">
        <v>3.0</v>
      </c>
      <c r="BI10" s="2">
        <v>3.0</v>
      </c>
      <c r="BJ10" s="2">
        <v>2.0</v>
      </c>
    </row>
    <row r="11">
      <c r="A11" s="1">
        <v>43563.27276869213</v>
      </c>
      <c r="B11" s="2" t="s">
        <v>71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43563.27429472222</v>
      </c>
      <c r="B12" s="2" t="s">
        <v>72</v>
      </c>
      <c r="C12" s="2">
        <v>3.0</v>
      </c>
      <c r="D12" s="2">
        <v>3.0</v>
      </c>
      <c r="E12" s="2">
        <v>3.0</v>
      </c>
      <c r="F12" s="2">
        <v>3.0</v>
      </c>
      <c r="G12" s="2">
        <v>3.0</v>
      </c>
      <c r="H12" s="2">
        <v>3.0</v>
      </c>
      <c r="I12" s="2">
        <v>3.0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2.0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2.0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43563.274529780094</v>
      </c>
      <c r="B13" s="2" t="s">
        <v>73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3.0</v>
      </c>
      <c r="AP13" s="2">
        <v>3.0</v>
      </c>
      <c r="AQ13" s="2">
        <v>3.0</v>
      </c>
      <c r="AR13" s="2">
        <v>3.0</v>
      </c>
      <c r="AS13" s="2">
        <v>3.0</v>
      </c>
      <c r="AT13" s="2">
        <v>3.0</v>
      </c>
      <c r="AU13" s="2">
        <v>3.0</v>
      </c>
      <c r="AV13" s="2">
        <v>3.0</v>
      </c>
      <c r="AW13" s="2">
        <v>3.0</v>
      </c>
      <c r="AX13" s="2">
        <v>3.0</v>
      </c>
      <c r="AY13" s="2">
        <v>3.0</v>
      </c>
      <c r="AZ13" s="2">
        <v>3.0</v>
      </c>
      <c r="BA13" s="2">
        <v>3.0</v>
      </c>
      <c r="BB13" s="2">
        <v>3.0</v>
      </c>
      <c r="BC13" s="2">
        <v>3.0</v>
      </c>
      <c r="BD13" s="2">
        <v>3.0</v>
      </c>
      <c r="BE13" s="2">
        <v>3.0</v>
      </c>
      <c r="BF13" s="2">
        <v>3.0</v>
      </c>
      <c r="BG13" s="2">
        <v>3.0</v>
      </c>
      <c r="BH13" s="2">
        <v>3.0</v>
      </c>
      <c r="BI13" s="2">
        <v>3.0</v>
      </c>
      <c r="BJ13" s="2">
        <v>3.0</v>
      </c>
    </row>
    <row r="14">
      <c r="A14" s="1">
        <v>43563.276228414354</v>
      </c>
      <c r="B14" s="2" t="s">
        <v>74</v>
      </c>
      <c r="C14" s="2">
        <v>3.0</v>
      </c>
      <c r="D14" s="2">
        <v>2.0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2.0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2.0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3" t="s">
        <v>75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2.0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43563.27861175926</v>
      </c>
      <c r="B15" s="2" t="s">
        <v>76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2.0</v>
      </c>
      <c r="R15" s="2">
        <v>3.0</v>
      </c>
      <c r="S15" s="2">
        <v>2.0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43563.30236061342</v>
      </c>
      <c r="B16" s="2" t="s">
        <v>77</v>
      </c>
      <c r="C16" s="2">
        <v>3.0</v>
      </c>
      <c r="D16" s="2">
        <v>3.0</v>
      </c>
      <c r="E16" s="2">
        <v>3.0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3.0</v>
      </c>
      <c r="AH16" s="2">
        <v>3.0</v>
      </c>
      <c r="AI16" s="2">
        <v>3.0</v>
      </c>
      <c r="AJ16" s="2">
        <v>3.0</v>
      </c>
      <c r="AK16" s="2">
        <v>3.0</v>
      </c>
      <c r="AL16" s="2">
        <v>3.0</v>
      </c>
      <c r="AM16" s="2">
        <v>3.0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3.0</v>
      </c>
      <c r="AT16" s="2">
        <v>3.0</v>
      </c>
      <c r="AU16" s="2">
        <v>3.0</v>
      </c>
      <c r="AV16" s="2">
        <v>3.0</v>
      </c>
      <c r="AW16" s="2">
        <v>3.0</v>
      </c>
      <c r="AX16" s="2">
        <v>3.0</v>
      </c>
      <c r="AY16" s="2">
        <v>3.0</v>
      </c>
      <c r="AZ16" s="2">
        <v>3.0</v>
      </c>
      <c r="BA16" s="2">
        <v>3.0</v>
      </c>
      <c r="BB16" s="2">
        <v>3.0</v>
      </c>
      <c r="BC16" s="2">
        <v>3.0</v>
      </c>
      <c r="BD16" s="2">
        <v>3.0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43563.302570266205</v>
      </c>
      <c r="B17" s="2" t="s">
        <v>78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43563.37870851852</v>
      </c>
      <c r="B18" s="2" t="s">
        <v>79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43563.38443252315</v>
      </c>
      <c r="B19" s="2" t="s">
        <v>80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3.0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3.0</v>
      </c>
      <c r="BA19" s="2">
        <v>3.0</v>
      </c>
      <c r="BB19" s="2">
        <v>3.0</v>
      </c>
      <c r="BC19" s="2">
        <v>3.0</v>
      </c>
      <c r="BD19" s="2">
        <v>3.0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3.0</v>
      </c>
    </row>
    <row r="20">
      <c r="A20" s="1">
        <v>43563.39300858796</v>
      </c>
      <c r="B20" s="2" t="s">
        <v>81</v>
      </c>
      <c r="C20" s="2">
        <v>2.0</v>
      </c>
      <c r="D20" s="2">
        <v>2.0</v>
      </c>
      <c r="E20" s="2">
        <v>2.0</v>
      </c>
      <c r="F20" s="2">
        <v>2.0</v>
      </c>
      <c r="G20" s="2">
        <v>2.0</v>
      </c>
      <c r="H20" s="2">
        <v>2.0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1.0</v>
      </c>
      <c r="Q20" s="2">
        <v>3.0</v>
      </c>
      <c r="R20" s="3" t="s">
        <v>75</v>
      </c>
      <c r="S20" s="2">
        <v>3.0</v>
      </c>
      <c r="T20" s="2">
        <v>2.0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1.0</v>
      </c>
      <c r="AB20" s="2">
        <v>1.0</v>
      </c>
      <c r="AC20" s="2">
        <v>1.0</v>
      </c>
      <c r="AD20" s="2">
        <v>1.0</v>
      </c>
      <c r="AE20" s="2">
        <v>1.0</v>
      </c>
      <c r="AF20" s="2">
        <v>1.0</v>
      </c>
      <c r="AG20" s="2">
        <v>1.0</v>
      </c>
      <c r="AH20" s="2">
        <v>1.0</v>
      </c>
      <c r="AI20" s="2">
        <v>1.0</v>
      </c>
      <c r="AJ20" s="2">
        <v>1.0</v>
      </c>
      <c r="AK20" s="2">
        <v>1.0</v>
      </c>
      <c r="AL20" s="2">
        <v>1.0</v>
      </c>
      <c r="AM20" s="2">
        <v>1.0</v>
      </c>
      <c r="AN20" s="2">
        <v>1.0</v>
      </c>
      <c r="AO20" s="2">
        <v>1.0</v>
      </c>
      <c r="AP20" s="2">
        <v>1.0</v>
      </c>
      <c r="AQ20" s="2">
        <v>1.0</v>
      </c>
      <c r="AR20" s="2">
        <v>1.0</v>
      </c>
      <c r="AS20" s="2">
        <v>1.0</v>
      </c>
      <c r="AT20" s="2">
        <v>1.0</v>
      </c>
      <c r="AU20" s="2">
        <v>1.0</v>
      </c>
      <c r="AV20" s="2">
        <v>1.0</v>
      </c>
      <c r="AW20" s="2">
        <v>1.0</v>
      </c>
      <c r="AX20" s="2">
        <v>1.0</v>
      </c>
      <c r="AY20" s="2">
        <v>1.0</v>
      </c>
      <c r="AZ20" s="2">
        <v>1.0</v>
      </c>
      <c r="BA20" s="2">
        <v>1.0</v>
      </c>
      <c r="BB20" s="2">
        <v>1.0</v>
      </c>
      <c r="BC20" s="2">
        <v>1.0</v>
      </c>
      <c r="BD20" s="2">
        <v>1.0</v>
      </c>
      <c r="BE20" s="2">
        <v>1.0</v>
      </c>
      <c r="BF20" s="2">
        <v>1.0</v>
      </c>
      <c r="BG20" s="2">
        <v>1.0</v>
      </c>
      <c r="BH20" s="2">
        <v>1.0</v>
      </c>
      <c r="BI20" s="2">
        <v>1.0</v>
      </c>
      <c r="BJ20" s="2">
        <v>1.0</v>
      </c>
    </row>
    <row r="21">
      <c r="A21" s="1">
        <v>43563.407624432875</v>
      </c>
      <c r="B21" s="2" t="s">
        <v>82</v>
      </c>
      <c r="C21" s="2">
        <v>3.0</v>
      </c>
      <c r="D21" s="2">
        <v>2.0</v>
      </c>
      <c r="E21" s="2">
        <v>2.0</v>
      </c>
      <c r="F21" s="2">
        <v>3.0</v>
      </c>
      <c r="G21" s="2">
        <v>1.0</v>
      </c>
      <c r="H21" s="2">
        <v>3.0</v>
      </c>
      <c r="I21" s="2">
        <v>3.0</v>
      </c>
      <c r="J21" s="2">
        <v>2.0</v>
      </c>
      <c r="K21" s="2">
        <v>2.0</v>
      </c>
      <c r="L21" s="2">
        <v>3.0</v>
      </c>
      <c r="M21" s="2">
        <v>1.0</v>
      </c>
      <c r="N21" s="2">
        <v>3.0</v>
      </c>
      <c r="O21" s="2">
        <v>3.0</v>
      </c>
      <c r="P21" s="2">
        <v>2.0</v>
      </c>
      <c r="Q21" s="2">
        <v>2.0</v>
      </c>
      <c r="R21" s="2">
        <v>3.0</v>
      </c>
      <c r="S21" s="2">
        <v>1.0</v>
      </c>
      <c r="T21" s="2">
        <v>3.0</v>
      </c>
      <c r="U21" s="2">
        <v>3.0</v>
      </c>
      <c r="V21" s="2">
        <v>2.0</v>
      </c>
      <c r="W21" s="2">
        <v>2.0</v>
      </c>
      <c r="X21" s="2">
        <v>3.0</v>
      </c>
      <c r="Y21" s="2">
        <v>1.0</v>
      </c>
      <c r="Z21" s="2">
        <v>3.0</v>
      </c>
      <c r="AA21" s="2">
        <v>3.0</v>
      </c>
      <c r="AB21" s="2">
        <v>3.0</v>
      </c>
      <c r="AC21" s="2">
        <v>2.0</v>
      </c>
      <c r="AD21" s="2">
        <v>3.0</v>
      </c>
      <c r="AE21" s="2">
        <v>1.0</v>
      </c>
      <c r="AF21" s="2">
        <v>3.0</v>
      </c>
      <c r="AG21" s="2">
        <v>3.0</v>
      </c>
      <c r="AH21" s="2">
        <v>2.0</v>
      </c>
      <c r="AI21" s="2">
        <v>2.0</v>
      </c>
      <c r="AJ21" s="2">
        <v>3.0</v>
      </c>
      <c r="AK21" s="2">
        <v>1.0</v>
      </c>
      <c r="AL21" s="2">
        <v>3.0</v>
      </c>
      <c r="AM21" s="2">
        <v>3.0</v>
      </c>
      <c r="AN21" s="2">
        <v>2.0</v>
      </c>
      <c r="AO21" s="2">
        <v>2.0</v>
      </c>
      <c r="AP21" s="2">
        <v>3.0</v>
      </c>
      <c r="AQ21" s="2">
        <v>1.0</v>
      </c>
      <c r="AR21" s="2">
        <v>3.0</v>
      </c>
      <c r="AS21" s="2">
        <v>3.0</v>
      </c>
      <c r="AT21" s="2">
        <v>2.0</v>
      </c>
      <c r="AU21" s="2">
        <v>2.0</v>
      </c>
      <c r="AV21" s="2">
        <v>3.0</v>
      </c>
      <c r="AW21" s="2">
        <v>1.0</v>
      </c>
      <c r="AX21" s="2">
        <v>3.0</v>
      </c>
      <c r="AY21" s="2">
        <v>3.0</v>
      </c>
      <c r="AZ21" s="2">
        <v>2.0</v>
      </c>
      <c r="BA21" s="2">
        <v>2.0</v>
      </c>
      <c r="BB21" s="2">
        <v>3.0</v>
      </c>
      <c r="BC21" s="2">
        <v>1.0</v>
      </c>
      <c r="BD21" s="2">
        <v>3.0</v>
      </c>
      <c r="BE21" s="2">
        <v>3.0</v>
      </c>
      <c r="BF21" s="2">
        <v>2.0</v>
      </c>
      <c r="BG21" s="2">
        <v>2.0</v>
      </c>
      <c r="BH21" s="2">
        <v>3.0</v>
      </c>
      <c r="BI21" s="2">
        <v>1.0</v>
      </c>
      <c r="BJ21" s="2">
        <v>3.0</v>
      </c>
    </row>
    <row r="22">
      <c r="A22" s="1">
        <v>43563.424046099535</v>
      </c>
      <c r="B22" s="2" t="s">
        <v>83</v>
      </c>
      <c r="C22" s="2">
        <v>2.0</v>
      </c>
      <c r="D22" s="2">
        <v>2.0</v>
      </c>
      <c r="E22" s="2">
        <v>2.0</v>
      </c>
      <c r="F22" s="2">
        <v>3.0</v>
      </c>
      <c r="G22" s="2">
        <v>2.0</v>
      </c>
      <c r="H22" s="2">
        <v>3.0</v>
      </c>
      <c r="I22" s="2">
        <v>2.0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2.0</v>
      </c>
      <c r="P22" s="2">
        <v>3.0</v>
      </c>
      <c r="Q22" s="2">
        <v>3.0</v>
      </c>
      <c r="R22" s="2">
        <v>3.0</v>
      </c>
      <c r="S22" s="2">
        <v>2.0</v>
      </c>
      <c r="T22" s="2">
        <v>3.0</v>
      </c>
      <c r="U22" s="2">
        <v>3.0</v>
      </c>
      <c r="V22" s="2">
        <v>2.0</v>
      </c>
      <c r="W22" s="2">
        <v>2.0</v>
      </c>
      <c r="X22" s="2">
        <v>3.0</v>
      </c>
      <c r="Y22" s="2">
        <v>2.0</v>
      </c>
      <c r="Z22" s="2">
        <v>3.0</v>
      </c>
      <c r="AA22" s="2">
        <v>3.0</v>
      </c>
      <c r="AB22" s="2">
        <v>3.0</v>
      </c>
      <c r="AC22" s="2">
        <v>2.0</v>
      </c>
      <c r="AD22" s="2">
        <v>2.0</v>
      </c>
      <c r="AE22" s="2">
        <v>2.0</v>
      </c>
      <c r="AF22" s="2">
        <v>2.0</v>
      </c>
      <c r="AG22" s="2">
        <v>2.0</v>
      </c>
      <c r="AH22" s="2">
        <v>3.0</v>
      </c>
      <c r="AI22" s="2">
        <v>2.0</v>
      </c>
      <c r="AJ22" s="2">
        <v>2.0</v>
      </c>
      <c r="AK22" s="2">
        <v>2.0</v>
      </c>
      <c r="AL22" s="2">
        <v>3.0</v>
      </c>
      <c r="AM22" s="2">
        <v>2.0</v>
      </c>
      <c r="AN22" s="2">
        <v>2.0</v>
      </c>
      <c r="AO22" s="2">
        <v>2.0</v>
      </c>
      <c r="AP22" s="2">
        <v>2.0</v>
      </c>
      <c r="AQ22" s="2">
        <v>2.0</v>
      </c>
      <c r="AR22" s="2">
        <v>2.0</v>
      </c>
      <c r="AS22" s="2">
        <v>3.0</v>
      </c>
      <c r="AT22" s="2">
        <v>3.0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2.0</v>
      </c>
      <c r="BD22" s="2">
        <v>3.0</v>
      </c>
      <c r="BE22" s="2">
        <v>2.0</v>
      </c>
      <c r="BF22" s="2">
        <v>2.0</v>
      </c>
      <c r="BG22" s="2">
        <v>2.0</v>
      </c>
      <c r="BH22" s="2">
        <v>3.0</v>
      </c>
      <c r="BI22" s="2">
        <v>2.0</v>
      </c>
      <c r="BJ22" s="2">
        <v>3.0</v>
      </c>
    </row>
    <row r="23">
      <c r="A23" s="1">
        <v>43563.43006153935</v>
      </c>
      <c r="B23" s="2" t="s">
        <v>84</v>
      </c>
      <c r="C23" s="2">
        <v>3.0</v>
      </c>
      <c r="D23" s="2">
        <v>3.0</v>
      </c>
      <c r="E23" s="2">
        <v>3.0</v>
      </c>
      <c r="F23" s="2">
        <v>3.0</v>
      </c>
      <c r="G23" s="2">
        <v>3.0</v>
      </c>
      <c r="H23" s="2">
        <v>3.0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3.0</v>
      </c>
      <c r="AC23" s="2">
        <v>3.0</v>
      </c>
      <c r="AD23" s="2">
        <v>3.0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  <c r="AQ23" s="2">
        <v>3.0</v>
      </c>
      <c r="AR23" s="2">
        <v>3.0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3.0</v>
      </c>
    </row>
    <row r="24">
      <c r="A24" s="1">
        <v>43563.44202076389</v>
      </c>
      <c r="B24" s="2" t="s">
        <v>85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43563.44951530093</v>
      </c>
      <c r="B25" s="2" t="s">
        <v>86</v>
      </c>
      <c r="C25" s="2">
        <v>2.0</v>
      </c>
      <c r="D25" s="2">
        <v>2.0</v>
      </c>
      <c r="E25" s="2">
        <v>2.0</v>
      </c>
      <c r="F25" s="2">
        <v>3.0</v>
      </c>
      <c r="G25" s="2">
        <v>1.0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2.0</v>
      </c>
      <c r="Q25" s="2">
        <v>2.0</v>
      </c>
      <c r="R25" s="2">
        <v>2.0</v>
      </c>
      <c r="S25" s="2">
        <v>1.0</v>
      </c>
      <c r="T25" s="2">
        <v>3.0</v>
      </c>
      <c r="U25" s="2">
        <v>3.0</v>
      </c>
      <c r="V25" s="2">
        <v>1.0</v>
      </c>
      <c r="W25" s="2">
        <v>3.0</v>
      </c>
      <c r="X25" s="2">
        <v>3.0</v>
      </c>
      <c r="Y25" s="2">
        <v>1.0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2.0</v>
      </c>
      <c r="AF25" s="2">
        <v>3.0</v>
      </c>
      <c r="AG25" s="2">
        <v>3.0</v>
      </c>
      <c r="AH25" s="2">
        <v>2.0</v>
      </c>
      <c r="AI25" s="2">
        <v>2.0</v>
      </c>
      <c r="AJ25" s="2">
        <v>3.0</v>
      </c>
      <c r="AK25" s="2">
        <v>3.0</v>
      </c>
      <c r="AL25" s="2">
        <v>3.0</v>
      </c>
      <c r="AM25" s="2">
        <v>3.0</v>
      </c>
      <c r="AN25" s="2">
        <v>2.0</v>
      </c>
      <c r="AO25" s="2">
        <v>3.0</v>
      </c>
      <c r="AP25" s="2">
        <v>2.0</v>
      </c>
      <c r="AQ25" s="2">
        <v>1.0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2.0</v>
      </c>
      <c r="BA25" s="2">
        <v>2.0</v>
      </c>
      <c r="BB25" s="2">
        <v>3.0</v>
      </c>
      <c r="BC25" s="2">
        <v>1.0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2.0</v>
      </c>
      <c r="BJ25" s="2">
        <v>3.0</v>
      </c>
    </row>
    <row r="26">
      <c r="A26" s="1">
        <v>43563.45268061342</v>
      </c>
      <c r="B26" s="2" t="s">
        <v>87</v>
      </c>
      <c r="C26" s="2">
        <v>2.0</v>
      </c>
      <c r="D26" s="2">
        <v>2.0</v>
      </c>
      <c r="E26" s="2">
        <v>2.0</v>
      </c>
      <c r="F26" s="2">
        <v>2.0</v>
      </c>
      <c r="G26" s="2">
        <v>1.0</v>
      </c>
      <c r="H26" s="2">
        <v>2.0</v>
      </c>
      <c r="I26" s="2">
        <v>2.0</v>
      </c>
      <c r="J26" s="2">
        <v>2.0</v>
      </c>
      <c r="K26" s="2">
        <v>2.0</v>
      </c>
      <c r="L26" s="2">
        <v>2.0</v>
      </c>
      <c r="M26" s="2">
        <v>1.0</v>
      </c>
      <c r="N26" s="2">
        <v>2.0</v>
      </c>
      <c r="O26" s="2">
        <v>2.0</v>
      </c>
      <c r="P26" s="2">
        <v>2.0</v>
      </c>
      <c r="Q26" s="2">
        <v>2.0</v>
      </c>
      <c r="R26" s="2">
        <v>2.0</v>
      </c>
      <c r="S26" s="2">
        <v>2.0</v>
      </c>
      <c r="T26" s="2">
        <v>2.0</v>
      </c>
      <c r="U26" s="2">
        <v>2.0</v>
      </c>
      <c r="V26" s="2">
        <v>2.0</v>
      </c>
      <c r="W26" s="2">
        <v>2.0</v>
      </c>
      <c r="X26" s="2">
        <v>2.0</v>
      </c>
      <c r="Y26" s="2">
        <v>1.0</v>
      </c>
      <c r="Z26" s="2">
        <v>2.0</v>
      </c>
      <c r="AA26" s="2">
        <v>2.0</v>
      </c>
      <c r="AB26" s="2">
        <v>2.0</v>
      </c>
      <c r="AC26" s="2">
        <v>2.0</v>
      </c>
      <c r="AD26" s="2">
        <v>2.0</v>
      </c>
      <c r="AE26" s="2">
        <v>2.0</v>
      </c>
      <c r="AF26" s="2">
        <v>2.0</v>
      </c>
      <c r="AG26" s="2">
        <v>2.0</v>
      </c>
      <c r="AH26" s="2">
        <v>2.0</v>
      </c>
      <c r="AI26" s="2">
        <v>2.0</v>
      </c>
      <c r="AJ26" s="2">
        <v>2.0</v>
      </c>
      <c r="AK26" s="2">
        <v>2.0</v>
      </c>
      <c r="AL26" s="2">
        <v>2.0</v>
      </c>
      <c r="AM26" s="2">
        <v>2.0</v>
      </c>
      <c r="AN26" s="2">
        <v>2.0</v>
      </c>
      <c r="AO26" s="2">
        <v>2.0</v>
      </c>
      <c r="AP26" s="2">
        <v>2.0</v>
      </c>
      <c r="AQ26" s="2">
        <v>1.0</v>
      </c>
      <c r="AR26" s="2">
        <v>3.0</v>
      </c>
      <c r="AS26" s="2">
        <v>2.0</v>
      </c>
      <c r="AT26" s="2">
        <v>2.0</v>
      </c>
      <c r="AU26" s="2">
        <v>2.0</v>
      </c>
      <c r="AV26" s="2">
        <v>2.0</v>
      </c>
      <c r="AW26" s="2">
        <v>2.0</v>
      </c>
      <c r="AX26" s="2">
        <v>2.0</v>
      </c>
      <c r="AY26" s="2">
        <v>2.0</v>
      </c>
      <c r="AZ26" s="2">
        <v>2.0</v>
      </c>
      <c r="BA26" s="2">
        <v>2.0</v>
      </c>
      <c r="BB26" s="2">
        <v>2.0</v>
      </c>
      <c r="BC26" s="2">
        <v>2.0</v>
      </c>
      <c r="BD26" s="2">
        <v>2.0</v>
      </c>
      <c r="BE26" s="2">
        <v>2.0</v>
      </c>
      <c r="BF26" s="2">
        <v>2.0</v>
      </c>
      <c r="BG26" s="2">
        <v>2.0</v>
      </c>
      <c r="BH26" s="2">
        <v>2.0</v>
      </c>
      <c r="BI26" s="2">
        <v>2.0</v>
      </c>
      <c r="BJ26" s="2">
        <v>2.0</v>
      </c>
    </row>
    <row r="27">
      <c r="A27" s="1">
        <v>43563.45635756945</v>
      </c>
      <c r="B27" s="2" t="s">
        <v>88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43563.47202770833</v>
      </c>
      <c r="B28" s="2" t="s">
        <v>89</v>
      </c>
      <c r="C28" s="2">
        <v>3.0</v>
      </c>
      <c r="D28" s="2">
        <v>3.0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</row>
    <row r="29">
      <c r="A29" s="1">
        <v>43563.490568298614</v>
      </c>
      <c r="B29" s="2" t="s">
        <v>90</v>
      </c>
      <c r="C29" s="2">
        <v>3.0</v>
      </c>
      <c r="D29" s="2">
        <v>2.0</v>
      </c>
      <c r="E29" s="2">
        <v>3.0</v>
      </c>
      <c r="F29" s="2">
        <v>2.0</v>
      </c>
      <c r="G29" s="2">
        <v>3.0</v>
      </c>
      <c r="H29" s="2">
        <v>2.0</v>
      </c>
      <c r="I29" s="2">
        <v>3.0</v>
      </c>
      <c r="J29" s="2">
        <v>2.0</v>
      </c>
      <c r="K29" s="2">
        <v>3.0</v>
      </c>
      <c r="L29" s="2">
        <v>2.0</v>
      </c>
      <c r="M29" s="2">
        <v>3.0</v>
      </c>
      <c r="N29" s="2">
        <v>2.0</v>
      </c>
      <c r="O29" s="2">
        <v>3.0</v>
      </c>
      <c r="P29" s="2">
        <v>2.0</v>
      </c>
      <c r="Q29" s="2">
        <v>3.0</v>
      </c>
      <c r="R29" s="2">
        <v>2.0</v>
      </c>
      <c r="S29" s="2">
        <v>3.0</v>
      </c>
      <c r="T29" s="2">
        <v>2.0</v>
      </c>
      <c r="U29" s="2">
        <v>3.0</v>
      </c>
      <c r="V29" s="2">
        <v>2.0</v>
      </c>
      <c r="W29" s="2">
        <v>3.0</v>
      </c>
      <c r="X29" s="2">
        <v>2.0</v>
      </c>
      <c r="Y29" s="2">
        <v>3.0</v>
      </c>
      <c r="Z29" s="2">
        <v>2.0</v>
      </c>
      <c r="AA29" s="2">
        <v>3.0</v>
      </c>
      <c r="AB29" s="2">
        <v>2.0</v>
      </c>
      <c r="AC29" s="2">
        <v>3.0</v>
      </c>
      <c r="AD29" s="2">
        <v>2.0</v>
      </c>
      <c r="AE29" s="2">
        <v>3.0</v>
      </c>
      <c r="AF29" s="2">
        <v>2.0</v>
      </c>
      <c r="AG29" s="2">
        <v>3.0</v>
      </c>
      <c r="AH29" s="2">
        <v>2.0</v>
      </c>
      <c r="AI29" s="2">
        <v>3.0</v>
      </c>
      <c r="AJ29" s="2">
        <v>2.0</v>
      </c>
      <c r="AK29" s="2">
        <v>3.0</v>
      </c>
      <c r="AL29" s="2">
        <v>2.0</v>
      </c>
      <c r="AM29" s="2">
        <v>3.0</v>
      </c>
      <c r="AN29" s="2">
        <v>2.0</v>
      </c>
      <c r="AO29" s="2">
        <v>3.0</v>
      </c>
      <c r="AP29" s="2">
        <v>2.0</v>
      </c>
      <c r="AQ29" s="2">
        <v>3.0</v>
      </c>
      <c r="AR29" s="2">
        <v>2.0</v>
      </c>
      <c r="AS29" s="2">
        <v>3.0</v>
      </c>
      <c r="AT29" s="2">
        <v>2.0</v>
      </c>
      <c r="AU29" s="2">
        <v>3.0</v>
      </c>
      <c r="AV29" s="2">
        <v>2.0</v>
      </c>
      <c r="AW29" s="2">
        <v>3.0</v>
      </c>
      <c r="AX29" s="2">
        <v>2.0</v>
      </c>
      <c r="AY29" s="2">
        <v>3.0</v>
      </c>
      <c r="AZ29" s="2">
        <v>2.0</v>
      </c>
      <c r="BA29" s="2">
        <v>3.0</v>
      </c>
      <c r="BB29" s="2">
        <v>2.0</v>
      </c>
      <c r="BC29" s="2">
        <v>3.0</v>
      </c>
      <c r="BD29" s="2">
        <v>2.0</v>
      </c>
      <c r="BE29" s="2">
        <v>3.0</v>
      </c>
      <c r="BF29" s="2">
        <v>2.0</v>
      </c>
      <c r="BG29" s="2">
        <v>3.0</v>
      </c>
      <c r="BH29" s="2">
        <v>2.0</v>
      </c>
      <c r="BI29" s="2">
        <v>3.0</v>
      </c>
      <c r="BJ29" s="2">
        <v>2.0</v>
      </c>
    </row>
    <row r="30">
      <c r="A30" s="1">
        <v>43563.50962824074</v>
      </c>
      <c r="B30" s="2" t="s">
        <v>91</v>
      </c>
      <c r="C30" s="2">
        <v>3.0</v>
      </c>
      <c r="D30" s="2">
        <v>2.0</v>
      </c>
      <c r="E30" s="2">
        <v>2.0</v>
      </c>
      <c r="F30" s="2">
        <v>3.0</v>
      </c>
      <c r="G30" s="2">
        <v>2.0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2.0</v>
      </c>
      <c r="R30" s="2">
        <v>3.0</v>
      </c>
      <c r="S30" s="2">
        <v>2.0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43563.5231158449</v>
      </c>
      <c r="B31" s="2" t="s">
        <v>92</v>
      </c>
      <c r="C31" s="2">
        <v>3.0</v>
      </c>
      <c r="D31" s="2">
        <v>1.0</v>
      </c>
      <c r="E31" s="2">
        <v>2.0</v>
      </c>
      <c r="F31" s="2">
        <v>2.0</v>
      </c>
      <c r="G31" s="2">
        <v>2.0</v>
      </c>
      <c r="H31" s="2">
        <v>1.0</v>
      </c>
      <c r="I31" s="2">
        <v>3.0</v>
      </c>
      <c r="J31" s="2">
        <v>2.0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1.0</v>
      </c>
      <c r="Q31" s="2">
        <v>2.0</v>
      </c>
      <c r="R31" s="2">
        <v>2.0</v>
      </c>
      <c r="S31" s="2">
        <v>2.0</v>
      </c>
      <c r="T31" s="2">
        <v>2.0</v>
      </c>
      <c r="U31" s="2">
        <v>2.0</v>
      </c>
      <c r="V31" s="2">
        <v>1.0</v>
      </c>
      <c r="W31" s="2">
        <v>2.0</v>
      </c>
      <c r="X31" s="2">
        <v>2.0</v>
      </c>
      <c r="Y31" s="2">
        <v>2.0</v>
      </c>
      <c r="Z31" s="2">
        <v>2.0</v>
      </c>
      <c r="AA31" s="2">
        <v>3.0</v>
      </c>
      <c r="AB31" s="2">
        <v>2.0</v>
      </c>
      <c r="AC31" s="2">
        <v>2.0</v>
      </c>
      <c r="AD31" s="2">
        <v>2.0</v>
      </c>
      <c r="AE31" s="2">
        <v>2.0</v>
      </c>
      <c r="AF31" s="2">
        <v>1.0</v>
      </c>
      <c r="AG31" s="2">
        <v>3.0</v>
      </c>
      <c r="AH31" s="2">
        <v>1.0</v>
      </c>
      <c r="AI31" s="2">
        <v>2.0</v>
      </c>
      <c r="AJ31" s="2">
        <v>2.0</v>
      </c>
      <c r="AK31" s="2">
        <v>2.0</v>
      </c>
      <c r="AL31" s="2">
        <v>1.0</v>
      </c>
      <c r="AM31" s="2">
        <v>3.0</v>
      </c>
      <c r="AN31" s="2">
        <v>2.0</v>
      </c>
      <c r="AO31" s="2">
        <v>2.0</v>
      </c>
      <c r="AP31" s="2">
        <v>2.0</v>
      </c>
      <c r="AQ31" s="2">
        <v>2.0</v>
      </c>
      <c r="AR31" s="2">
        <v>2.0</v>
      </c>
      <c r="AS31" s="2">
        <v>3.0</v>
      </c>
      <c r="AT31" s="2">
        <v>1.0</v>
      </c>
      <c r="AU31" s="2">
        <v>2.0</v>
      </c>
      <c r="AV31" s="2">
        <v>2.0</v>
      </c>
      <c r="AW31" s="2">
        <v>2.0</v>
      </c>
      <c r="AX31" s="2">
        <v>1.0</v>
      </c>
      <c r="AY31" s="2">
        <v>3.0</v>
      </c>
      <c r="AZ31" s="2">
        <v>1.0</v>
      </c>
      <c r="BA31" s="2">
        <v>2.0</v>
      </c>
      <c r="BB31" s="2">
        <v>2.0</v>
      </c>
      <c r="BC31" s="2">
        <v>3.0</v>
      </c>
      <c r="BD31" s="2">
        <v>1.0</v>
      </c>
      <c r="BE31" s="2">
        <v>2.0</v>
      </c>
      <c r="BF31" s="2">
        <v>2.0</v>
      </c>
      <c r="BG31" s="2">
        <v>2.0</v>
      </c>
      <c r="BH31" s="2">
        <v>2.0</v>
      </c>
      <c r="BI31" s="2">
        <v>2.0</v>
      </c>
      <c r="BJ31" s="2">
        <v>2.0</v>
      </c>
    </row>
    <row r="32">
      <c r="A32" s="1">
        <v>43563.57276527778</v>
      </c>
      <c r="B32" s="2" t="s">
        <v>93</v>
      </c>
      <c r="C32" s="2">
        <v>3.0</v>
      </c>
      <c r="D32" s="2">
        <v>3.0</v>
      </c>
      <c r="E32" s="2">
        <v>3.0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3.0</v>
      </c>
      <c r="BB32" s="2">
        <v>3.0</v>
      </c>
      <c r="BC32" s="2">
        <v>3.0</v>
      </c>
      <c r="BD32" s="2">
        <v>3.0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43563.617515879625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43563.626739467596</v>
      </c>
      <c r="B34" s="2" t="s">
        <v>95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43563.73654618056</v>
      </c>
      <c r="B35" s="2" t="s">
        <v>96</v>
      </c>
      <c r="C35" s="2">
        <v>3.0</v>
      </c>
      <c r="D35" s="2">
        <v>3.0</v>
      </c>
      <c r="E35" s="2">
        <v>3.0</v>
      </c>
      <c r="F35" s="2">
        <v>3.0</v>
      </c>
      <c r="G35" s="2">
        <v>3.0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43564.54004413194</v>
      </c>
      <c r="B36" s="2" t="s">
        <v>97</v>
      </c>
      <c r="C36" s="2">
        <v>2.0</v>
      </c>
      <c r="D36" s="2">
        <v>2.0</v>
      </c>
      <c r="E36" s="2">
        <v>3.0</v>
      </c>
      <c r="F36" s="2">
        <v>3.0</v>
      </c>
      <c r="G36" s="2">
        <v>2.0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2.0</v>
      </c>
      <c r="Q36" s="2">
        <v>3.0</v>
      </c>
      <c r="R36" s="2">
        <v>3.0</v>
      </c>
      <c r="S36" s="2">
        <v>2.0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2.0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43564.58849917824</v>
      </c>
      <c r="B37" s="2" t="s">
        <v>98</v>
      </c>
      <c r="C37" s="2">
        <v>2.0</v>
      </c>
      <c r="D37" s="2">
        <v>2.0</v>
      </c>
      <c r="E37" s="2">
        <v>3.0</v>
      </c>
      <c r="F37" s="2">
        <v>3.0</v>
      </c>
      <c r="G37" s="2">
        <v>3.0</v>
      </c>
      <c r="H37" s="2">
        <v>3.0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2.0</v>
      </c>
      <c r="P37" s="2">
        <v>2.0</v>
      </c>
      <c r="Q37" s="2">
        <v>2.0</v>
      </c>
      <c r="R37" s="2">
        <v>2.0</v>
      </c>
      <c r="S37" s="2">
        <v>2.0</v>
      </c>
      <c r="T37" s="2">
        <v>2.0</v>
      </c>
      <c r="U37" s="2">
        <v>3.0</v>
      </c>
      <c r="V37" s="2">
        <v>1.0</v>
      </c>
      <c r="W37" s="2">
        <v>3.0</v>
      </c>
      <c r="X37" s="2">
        <v>3.0</v>
      </c>
      <c r="Y37" s="2">
        <v>2.0</v>
      </c>
      <c r="Z37" s="2">
        <v>3.0</v>
      </c>
      <c r="AA37" s="2">
        <v>2.0</v>
      </c>
      <c r="AB37" s="2">
        <v>2.0</v>
      </c>
      <c r="AC37" s="2">
        <v>3.0</v>
      </c>
      <c r="AD37" s="2">
        <v>2.0</v>
      </c>
      <c r="AE37" s="2">
        <v>2.0</v>
      </c>
      <c r="AF37" s="2">
        <v>2.0</v>
      </c>
      <c r="AG37" s="2">
        <v>2.0</v>
      </c>
      <c r="AH37" s="2">
        <v>3.0</v>
      </c>
      <c r="AI37" s="2">
        <v>1.0</v>
      </c>
      <c r="AJ37" s="2">
        <v>3.0</v>
      </c>
      <c r="AK37" s="2">
        <v>3.0</v>
      </c>
      <c r="AL37" s="2">
        <v>1.0</v>
      </c>
      <c r="AM37" s="2">
        <v>2.0</v>
      </c>
      <c r="AN37" s="2">
        <v>2.0</v>
      </c>
      <c r="AO37" s="2">
        <v>3.0</v>
      </c>
      <c r="AP37" s="2">
        <v>2.0</v>
      </c>
      <c r="AQ37" s="2">
        <v>2.0</v>
      </c>
      <c r="AR37" s="2">
        <v>2.0</v>
      </c>
      <c r="AS37" s="2">
        <v>2.0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2.0</v>
      </c>
      <c r="BA37" s="2">
        <v>3.0</v>
      </c>
      <c r="BB37" s="2">
        <v>3.0</v>
      </c>
      <c r="BC37" s="2">
        <v>3.0</v>
      </c>
      <c r="BD37" s="2">
        <v>3.0</v>
      </c>
      <c r="BE37" s="2">
        <v>2.0</v>
      </c>
      <c r="BF37" s="2">
        <v>2.0</v>
      </c>
      <c r="BG37" s="2">
        <v>2.0</v>
      </c>
      <c r="BH37" s="2">
        <v>2.0</v>
      </c>
      <c r="BI37" s="2">
        <v>3.0</v>
      </c>
      <c r="BJ37" s="2">
        <v>3.0</v>
      </c>
    </row>
    <row r="38">
      <c r="A38" s="1">
        <v>43564.626056678244</v>
      </c>
      <c r="B38" s="2" t="s">
        <v>99</v>
      </c>
      <c r="C38" s="2">
        <v>1.0</v>
      </c>
      <c r="D38" s="2">
        <v>2.0</v>
      </c>
      <c r="E38" s="2">
        <v>2.0</v>
      </c>
      <c r="F38" s="2">
        <v>2.0</v>
      </c>
      <c r="G38" s="2">
        <v>2.0</v>
      </c>
      <c r="H38" s="2">
        <v>2.0</v>
      </c>
      <c r="I38" s="2">
        <v>2.0</v>
      </c>
      <c r="J38" s="2">
        <v>3.0</v>
      </c>
      <c r="K38" s="2">
        <v>2.0</v>
      </c>
      <c r="L38" s="2">
        <v>2.0</v>
      </c>
      <c r="M38" s="2">
        <v>2.0</v>
      </c>
      <c r="N38" s="2">
        <v>3.0</v>
      </c>
      <c r="O38" s="2">
        <v>2.0</v>
      </c>
      <c r="P38" s="2">
        <v>2.0</v>
      </c>
      <c r="Q38" s="2">
        <v>2.0</v>
      </c>
      <c r="R38" s="2">
        <v>2.0</v>
      </c>
      <c r="S38" s="2">
        <v>2.0</v>
      </c>
      <c r="T38" s="2">
        <v>3.0</v>
      </c>
      <c r="U38" s="2">
        <v>3.0</v>
      </c>
      <c r="V38" s="2">
        <v>2.0</v>
      </c>
      <c r="W38" s="2">
        <v>3.0</v>
      </c>
      <c r="X38" s="2">
        <v>2.0</v>
      </c>
      <c r="Y38" s="2">
        <v>2.0</v>
      </c>
      <c r="Z38" s="2">
        <v>2.0</v>
      </c>
      <c r="AA38" s="2">
        <v>2.0</v>
      </c>
      <c r="AB38" s="2">
        <v>3.0</v>
      </c>
      <c r="AC38" s="2">
        <v>2.0</v>
      </c>
      <c r="AD38" s="2">
        <v>1.0</v>
      </c>
      <c r="AE38" s="2">
        <v>2.0</v>
      </c>
      <c r="AF38" s="2">
        <v>1.0</v>
      </c>
      <c r="AG38" s="2">
        <v>1.0</v>
      </c>
      <c r="AH38" s="2">
        <v>3.0</v>
      </c>
      <c r="AI38" s="2">
        <v>2.0</v>
      </c>
      <c r="AJ38" s="2">
        <v>2.0</v>
      </c>
      <c r="AK38" s="2">
        <v>3.0</v>
      </c>
      <c r="AL38" s="2">
        <v>1.0</v>
      </c>
      <c r="AM38" s="2">
        <v>2.0</v>
      </c>
      <c r="AN38" s="2">
        <v>3.0</v>
      </c>
      <c r="AO38" s="2">
        <v>3.0</v>
      </c>
      <c r="AP38" s="2">
        <v>2.0</v>
      </c>
      <c r="AQ38" s="2">
        <v>2.0</v>
      </c>
      <c r="AR38" s="2">
        <v>3.0</v>
      </c>
      <c r="AS38" s="2">
        <v>1.0</v>
      </c>
      <c r="AT38" s="2">
        <v>3.0</v>
      </c>
      <c r="AU38" s="2">
        <v>3.0</v>
      </c>
      <c r="AV38" s="2">
        <v>1.0</v>
      </c>
      <c r="AW38" s="2">
        <v>3.0</v>
      </c>
      <c r="AX38" s="2">
        <v>2.0</v>
      </c>
      <c r="AY38" s="2">
        <v>2.0</v>
      </c>
      <c r="AZ38" s="2">
        <v>3.0</v>
      </c>
      <c r="BA38" s="2">
        <v>2.0</v>
      </c>
      <c r="BB38" s="2">
        <v>1.0</v>
      </c>
      <c r="BC38" s="2">
        <v>3.0</v>
      </c>
      <c r="BD38" s="2">
        <v>2.0</v>
      </c>
      <c r="BE38" s="2">
        <v>2.0</v>
      </c>
      <c r="BF38" s="2">
        <v>3.0</v>
      </c>
      <c r="BG38" s="2">
        <v>2.0</v>
      </c>
      <c r="BH38" s="2">
        <v>1.0</v>
      </c>
      <c r="BI38" s="2">
        <v>2.0</v>
      </c>
      <c r="BJ38" s="2">
        <v>3.0</v>
      </c>
    </row>
    <row r="39">
      <c r="A39" s="1">
        <v>43564.75223298611</v>
      </c>
      <c r="B39" s="2" t="s">
        <v>100</v>
      </c>
      <c r="C39" s="2">
        <v>2.0</v>
      </c>
      <c r="D39" s="2">
        <v>2.0</v>
      </c>
      <c r="E39" s="2">
        <v>2.0</v>
      </c>
      <c r="F39" s="2">
        <v>2.0</v>
      </c>
      <c r="G39" s="2">
        <v>2.0</v>
      </c>
      <c r="H39" s="2">
        <v>2.0</v>
      </c>
      <c r="I39" s="2">
        <v>2.0</v>
      </c>
      <c r="J39" s="2">
        <v>2.0</v>
      </c>
      <c r="K39" s="2">
        <v>2.0</v>
      </c>
      <c r="L39" s="2">
        <v>2.0</v>
      </c>
      <c r="M39" s="2">
        <v>2.0</v>
      </c>
      <c r="N39" s="2">
        <v>2.0</v>
      </c>
      <c r="O39" s="2">
        <v>2.0</v>
      </c>
      <c r="P39" s="2">
        <v>2.0</v>
      </c>
      <c r="Q39" s="2">
        <v>2.0</v>
      </c>
      <c r="R39" s="2">
        <v>2.0</v>
      </c>
      <c r="S39" s="2">
        <v>2.0</v>
      </c>
      <c r="T39" s="2">
        <v>2.0</v>
      </c>
      <c r="U39" s="2">
        <v>2.0</v>
      </c>
      <c r="V39" s="2">
        <v>2.0</v>
      </c>
      <c r="W39" s="2">
        <v>2.0</v>
      </c>
      <c r="X39" s="2">
        <v>2.0</v>
      </c>
      <c r="Y39" s="2">
        <v>2.0</v>
      </c>
      <c r="Z39" s="2">
        <v>2.0</v>
      </c>
      <c r="AA39" s="2">
        <v>2.0</v>
      </c>
      <c r="AB39" s="2">
        <v>2.0</v>
      </c>
      <c r="AC39" s="2">
        <v>2.0</v>
      </c>
      <c r="AD39" s="2">
        <v>2.0</v>
      </c>
      <c r="AE39" s="2">
        <v>2.0</v>
      </c>
      <c r="AF39" s="2">
        <v>2.0</v>
      </c>
      <c r="AG39" s="2">
        <v>2.0</v>
      </c>
      <c r="AH39" s="2">
        <v>2.0</v>
      </c>
      <c r="AI39" s="2">
        <v>2.0</v>
      </c>
      <c r="AJ39" s="2">
        <v>2.0</v>
      </c>
      <c r="AK39" s="2">
        <v>2.0</v>
      </c>
      <c r="AL39" s="2">
        <v>2.0</v>
      </c>
      <c r="AM39" s="2">
        <v>2.0</v>
      </c>
      <c r="AN39" s="2">
        <v>2.0</v>
      </c>
      <c r="AO39" s="2">
        <v>2.0</v>
      </c>
      <c r="AP39" s="2">
        <v>2.0</v>
      </c>
      <c r="AQ39" s="2">
        <v>2.0</v>
      </c>
      <c r="AR39" s="2">
        <v>2.0</v>
      </c>
      <c r="AS39" s="2">
        <v>2.0</v>
      </c>
      <c r="AT39" s="2">
        <v>2.0</v>
      </c>
      <c r="AU39" s="2">
        <v>2.0</v>
      </c>
      <c r="AV39" s="2">
        <v>2.0</v>
      </c>
      <c r="AW39" s="2">
        <v>2.0</v>
      </c>
      <c r="AX39" s="2">
        <v>2.0</v>
      </c>
      <c r="AY39" s="2">
        <v>2.0</v>
      </c>
      <c r="AZ39" s="2">
        <v>2.0</v>
      </c>
      <c r="BA39" s="2">
        <v>2.0</v>
      </c>
      <c r="BB39" s="2">
        <v>2.0</v>
      </c>
      <c r="BC39" s="2">
        <v>2.0</v>
      </c>
      <c r="BD39" s="2">
        <v>2.0</v>
      </c>
      <c r="BE39" s="2">
        <v>2.0</v>
      </c>
      <c r="BF39" s="2">
        <v>2.0</v>
      </c>
      <c r="BG39" s="2">
        <v>2.0</v>
      </c>
      <c r="BH39" s="2">
        <v>2.0</v>
      </c>
      <c r="BI39" s="2">
        <v>2.0</v>
      </c>
      <c r="BJ39" s="2">
        <v>2.0</v>
      </c>
    </row>
    <row r="40">
      <c r="A40" s="1">
        <v>43565.07454295139</v>
      </c>
      <c r="B40" s="2" t="s">
        <v>101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2.0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2.0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2.0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2.0</v>
      </c>
      <c r="AX40" s="2">
        <v>3.0</v>
      </c>
      <c r="AY40" s="2">
        <v>3.0</v>
      </c>
      <c r="AZ40" s="2">
        <v>2.0</v>
      </c>
      <c r="BA40" s="2">
        <v>2.0</v>
      </c>
      <c r="BB40" s="2">
        <v>3.0</v>
      </c>
      <c r="BC40" s="2">
        <v>3.0</v>
      </c>
      <c r="BD40" s="2">
        <v>3.0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</row>
    <row r="41">
      <c r="A41" s="1">
        <v>43565.376150219905</v>
      </c>
      <c r="B41" s="2" t="s">
        <v>102</v>
      </c>
      <c r="C41" s="2">
        <v>3.0</v>
      </c>
      <c r="D41" s="2">
        <v>2.0</v>
      </c>
      <c r="E41" s="2">
        <v>3.0</v>
      </c>
      <c r="F41" s="2">
        <v>3.0</v>
      </c>
      <c r="G41" s="2">
        <v>2.0</v>
      </c>
      <c r="H41" s="2">
        <v>3.0</v>
      </c>
      <c r="I41" s="2">
        <v>3.0</v>
      </c>
      <c r="J41" s="2">
        <v>2.0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3" t="s">
        <v>103</v>
      </c>
      <c r="Y41" s="2">
        <v>2.0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2.0</v>
      </c>
      <c r="AK41" s="2">
        <v>3.0</v>
      </c>
      <c r="AL41" s="2">
        <v>3.0</v>
      </c>
      <c r="AM41" s="2">
        <v>3.0</v>
      </c>
      <c r="AN41" s="2">
        <v>2.0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3.0</v>
      </c>
      <c r="BE41" s="2">
        <v>3.0</v>
      </c>
      <c r="BF41" s="2">
        <v>3.0</v>
      </c>
      <c r="BG41" s="2">
        <v>3.0</v>
      </c>
      <c r="BH41" s="2">
        <v>3.0</v>
      </c>
      <c r="BI41" s="2">
        <v>3.0</v>
      </c>
      <c r="BJ41" s="2">
        <v>3.0</v>
      </c>
    </row>
    <row r="42">
      <c r="A42" s="1">
        <v>43565.4427190162</v>
      </c>
      <c r="B42" s="2" t="s">
        <v>104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43565.489038472224</v>
      </c>
      <c r="B43" s="2" t="s">
        <v>105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43565.50526207176</v>
      </c>
      <c r="B44" s="2" t="s">
        <v>106</v>
      </c>
      <c r="C44" s="2">
        <v>3.0</v>
      </c>
      <c r="D44" s="2">
        <v>3.0</v>
      </c>
      <c r="E44" s="2">
        <v>3.0</v>
      </c>
      <c r="F44" s="2">
        <v>3.0</v>
      </c>
      <c r="G44" s="2">
        <v>2.0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2.0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2.0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43565.51914853009</v>
      </c>
      <c r="B45" s="2" t="s">
        <v>107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2.0</v>
      </c>
      <c r="N45" s="2">
        <v>3.0</v>
      </c>
      <c r="O45" s="2">
        <v>2.0</v>
      </c>
      <c r="P45" s="2">
        <v>3.0</v>
      </c>
      <c r="Q45" s="2">
        <v>3.0</v>
      </c>
      <c r="R45" s="2">
        <v>2.0</v>
      </c>
      <c r="S45" s="2">
        <v>2.0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2.0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</row>
    <row r="46">
      <c r="A46" s="1">
        <v>43565.53926450231</v>
      </c>
      <c r="B46" s="2" t="s">
        <v>108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3.0</v>
      </c>
      <c r="S46" s="2">
        <v>3.0</v>
      </c>
      <c r="T46" s="2">
        <v>3.0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3.0</v>
      </c>
      <c r="AU46" s="2">
        <v>3.0</v>
      </c>
      <c r="AV46" s="2">
        <v>3.0</v>
      </c>
      <c r="AW46" s="2">
        <v>3.0</v>
      </c>
      <c r="AX46" s="2">
        <v>3.0</v>
      </c>
      <c r="AY46" s="2">
        <v>3.0</v>
      </c>
      <c r="AZ46" s="2">
        <v>3.0</v>
      </c>
      <c r="BA46" s="2">
        <v>3.0</v>
      </c>
      <c r="BB46" s="2">
        <v>3.0</v>
      </c>
      <c r="BC46" s="2">
        <v>3.0</v>
      </c>
      <c r="BD46" s="2">
        <v>3.0</v>
      </c>
      <c r="BE46" s="2">
        <v>3.0</v>
      </c>
      <c r="BF46" s="2">
        <v>3.0</v>
      </c>
      <c r="BG46" s="2">
        <v>3.0</v>
      </c>
      <c r="BH46" s="2">
        <v>3.0</v>
      </c>
      <c r="BI46" s="2">
        <v>3.0</v>
      </c>
      <c r="BJ46" s="2">
        <v>3.0</v>
      </c>
    </row>
    <row r="47">
      <c r="A47" s="1">
        <v>43565.54971662037</v>
      </c>
      <c r="B47" s="2" t="s">
        <v>109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43565.56531716435</v>
      </c>
      <c r="B48" s="2" t="s">
        <v>110</v>
      </c>
      <c r="C48" s="2">
        <v>3.0</v>
      </c>
      <c r="D48" s="2">
        <v>3.0</v>
      </c>
      <c r="E48" s="2">
        <v>3.0</v>
      </c>
      <c r="F48" s="2">
        <v>3.0</v>
      </c>
      <c r="G48" s="2">
        <v>2.0</v>
      </c>
      <c r="H48" s="2">
        <v>3.0</v>
      </c>
      <c r="I48" s="2">
        <v>3.0</v>
      </c>
      <c r="J48" s="2">
        <v>3.0</v>
      </c>
      <c r="K48" s="2">
        <v>2.0</v>
      </c>
      <c r="L48" s="2">
        <v>2.0</v>
      </c>
      <c r="M48" s="2">
        <v>2.0</v>
      </c>
      <c r="N48" s="2">
        <v>3.0</v>
      </c>
      <c r="O48" s="2">
        <v>2.0</v>
      </c>
      <c r="P48" s="2">
        <v>3.0</v>
      </c>
      <c r="Q48" s="2">
        <v>2.0</v>
      </c>
      <c r="R48" s="2">
        <v>2.0</v>
      </c>
      <c r="S48" s="2">
        <v>1.0</v>
      </c>
      <c r="T48" s="2">
        <v>2.0</v>
      </c>
      <c r="U48" s="2">
        <v>3.0</v>
      </c>
      <c r="V48" s="2">
        <v>3.0</v>
      </c>
      <c r="W48" s="2">
        <v>3.0</v>
      </c>
      <c r="X48" s="2">
        <v>3.0</v>
      </c>
      <c r="Y48" s="2">
        <v>2.0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2.0</v>
      </c>
      <c r="AP48" s="2">
        <v>3.0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2.0</v>
      </c>
      <c r="AW48" s="2">
        <v>2.0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3.0</v>
      </c>
      <c r="BG48" s="2">
        <v>3.0</v>
      </c>
      <c r="BH48" s="2">
        <v>3.0</v>
      </c>
      <c r="BI48" s="2">
        <v>2.0</v>
      </c>
      <c r="BJ48" s="2">
        <v>3.0</v>
      </c>
    </row>
    <row r="49">
      <c r="A49" s="1">
        <v>43565.58596261574</v>
      </c>
      <c r="B49" s="2" t="s">
        <v>111</v>
      </c>
      <c r="C49" s="2">
        <v>2.0</v>
      </c>
      <c r="D49" s="2">
        <v>3.0</v>
      </c>
      <c r="E49" s="2">
        <v>2.0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43565.74609526621</v>
      </c>
      <c r="B50" s="2" t="s">
        <v>112</v>
      </c>
      <c r="C50" s="2">
        <v>1.0</v>
      </c>
      <c r="D50" s="2">
        <v>3.0</v>
      </c>
      <c r="E50" s="2">
        <v>2.0</v>
      </c>
      <c r="F50" s="2">
        <v>2.0</v>
      </c>
      <c r="G50" s="2">
        <v>2.0</v>
      </c>
      <c r="H50" s="2">
        <v>2.0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2.0</v>
      </c>
      <c r="P50" s="2">
        <v>3.0</v>
      </c>
      <c r="Q50" s="2">
        <v>1.0</v>
      </c>
      <c r="R50" s="2">
        <v>2.0</v>
      </c>
      <c r="S50" s="2">
        <v>1.0</v>
      </c>
      <c r="T50" s="2">
        <v>3.0</v>
      </c>
      <c r="U50" s="2">
        <v>2.0</v>
      </c>
      <c r="V50" s="2">
        <v>3.0</v>
      </c>
      <c r="W50" s="2">
        <v>2.0</v>
      </c>
      <c r="X50" s="2">
        <v>2.0</v>
      </c>
      <c r="Y50" s="2">
        <v>2.0</v>
      </c>
      <c r="Z50" s="2">
        <v>2.0</v>
      </c>
      <c r="AA50" s="2">
        <v>2.0</v>
      </c>
      <c r="AB50" s="2">
        <v>3.0</v>
      </c>
      <c r="AC50" s="2">
        <v>2.0</v>
      </c>
      <c r="AD50" s="2">
        <v>2.0</v>
      </c>
      <c r="AE50" s="2">
        <v>2.0</v>
      </c>
      <c r="AF50" s="2">
        <v>3.0</v>
      </c>
      <c r="AG50" s="2">
        <v>2.0</v>
      </c>
      <c r="AH50" s="2">
        <v>3.0</v>
      </c>
      <c r="AI50" s="2">
        <v>1.0</v>
      </c>
      <c r="AJ50" s="2">
        <v>2.0</v>
      </c>
      <c r="AK50" s="2">
        <v>2.0</v>
      </c>
      <c r="AL50" s="2">
        <v>2.0</v>
      </c>
      <c r="AM50" s="2">
        <v>2.0</v>
      </c>
      <c r="AN50" s="2">
        <v>3.0</v>
      </c>
      <c r="AO50" s="2">
        <v>3.0</v>
      </c>
      <c r="AP50" s="2">
        <v>2.0</v>
      </c>
      <c r="AQ50" s="2">
        <v>3.0</v>
      </c>
      <c r="AR50" s="2">
        <v>3.0</v>
      </c>
      <c r="AS50" s="2">
        <v>1.0</v>
      </c>
      <c r="AT50" s="2">
        <v>3.0</v>
      </c>
      <c r="AU50" s="2">
        <v>1.0</v>
      </c>
      <c r="AV50" s="2">
        <v>1.0</v>
      </c>
      <c r="AW50" s="2">
        <v>1.0</v>
      </c>
      <c r="AX50" s="2">
        <v>2.0</v>
      </c>
      <c r="AY50" s="2">
        <v>1.0</v>
      </c>
      <c r="AZ50" s="2">
        <v>3.0</v>
      </c>
      <c r="BA50" s="2">
        <v>2.0</v>
      </c>
      <c r="BB50" s="2">
        <v>1.0</v>
      </c>
      <c r="BC50" s="2">
        <v>2.0</v>
      </c>
      <c r="BD50" s="2">
        <v>2.0</v>
      </c>
      <c r="BE50" s="2">
        <v>1.0</v>
      </c>
      <c r="BF50" s="2">
        <v>3.0</v>
      </c>
      <c r="BG50" s="2">
        <v>2.0</v>
      </c>
      <c r="BH50" s="2">
        <v>1.0</v>
      </c>
      <c r="BI50" s="2">
        <v>2.0</v>
      </c>
      <c r="BJ50" s="2">
        <v>3.0</v>
      </c>
    </row>
    <row r="51">
      <c r="A51" s="1">
        <v>43565.80388813658</v>
      </c>
      <c r="B51" s="2" t="s">
        <v>113</v>
      </c>
      <c r="C51" s="2">
        <v>3.0</v>
      </c>
      <c r="D51" s="2">
        <v>3.0</v>
      </c>
      <c r="E51" s="2">
        <v>2.0</v>
      </c>
      <c r="F51" s="2">
        <v>1.0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2.0</v>
      </c>
      <c r="R51" s="2">
        <v>2.0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1.0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1.0</v>
      </c>
      <c r="BC51" s="2">
        <v>3.0</v>
      </c>
      <c r="BD51" s="2">
        <v>2.0</v>
      </c>
      <c r="BE51" s="2">
        <v>2.0</v>
      </c>
      <c r="BF51" s="2">
        <v>3.0</v>
      </c>
      <c r="BG51" s="2">
        <v>2.0</v>
      </c>
      <c r="BH51" s="2">
        <v>1.0</v>
      </c>
      <c r="BI51" s="2">
        <v>3.0</v>
      </c>
      <c r="BJ51" s="2">
        <v>3.0</v>
      </c>
    </row>
    <row r="52">
      <c r="A52" s="1">
        <v>43566.17393201389</v>
      </c>
      <c r="B52" s="2" t="s">
        <v>114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</row>
    <row r="53">
      <c r="A53" s="1">
        <v>43566.183309687505</v>
      </c>
      <c r="B53" s="2" t="s">
        <v>115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2.0</v>
      </c>
      <c r="R53" s="2">
        <v>2.0</v>
      </c>
      <c r="S53" s="2">
        <v>3.0</v>
      </c>
      <c r="T53" s="2">
        <v>3.0</v>
      </c>
      <c r="U53" s="2">
        <v>2.0</v>
      </c>
      <c r="V53" s="2">
        <v>3.0</v>
      </c>
      <c r="W53" s="2">
        <v>3.0</v>
      </c>
      <c r="X53" s="2">
        <v>3.0</v>
      </c>
      <c r="Y53" s="2">
        <v>3.0</v>
      </c>
      <c r="Z53" s="2">
        <v>2.0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2.0</v>
      </c>
      <c r="AH53" s="2">
        <v>3.0</v>
      </c>
      <c r="AI53" s="2">
        <v>2.0</v>
      </c>
      <c r="AJ53" s="2">
        <v>2.0</v>
      </c>
      <c r="AK53" s="2">
        <v>2.0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2.0</v>
      </c>
      <c r="AT53" s="2">
        <v>2.0</v>
      </c>
      <c r="AU53" s="2">
        <v>2.0</v>
      </c>
      <c r="AV53" s="2">
        <v>2.0</v>
      </c>
      <c r="AW53" s="2">
        <v>2.0</v>
      </c>
      <c r="AX53" s="2">
        <v>2.0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43566.18383326389</v>
      </c>
      <c r="B54" s="2" t="s">
        <v>116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2.0</v>
      </c>
      <c r="AH54" s="2">
        <v>2.0</v>
      </c>
      <c r="AI54" s="2">
        <v>3.0</v>
      </c>
      <c r="AJ54" s="2">
        <v>2.0</v>
      </c>
      <c r="AK54" s="2">
        <v>3.0</v>
      </c>
      <c r="AL54" s="2">
        <v>3.0</v>
      </c>
      <c r="AM54" s="2">
        <v>3.0</v>
      </c>
      <c r="AN54" s="2">
        <v>2.0</v>
      </c>
      <c r="AO54" s="2">
        <v>3.0</v>
      </c>
      <c r="AP54" s="2">
        <v>2.0</v>
      </c>
      <c r="AQ54" s="2">
        <v>3.0</v>
      </c>
      <c r="AR54" s="2">
        <v>2.0</v>
      </c>
      <c r="AS54" s="2">
        <v>3.0</v>
      </c>
      <c r="AT54" s="2">
        <v>2.0</v>
      </c>
      <c r="AU54" s="2">
        <v>3.0</v>
      </c>
      <c r="AV54" s="2">
        <v>2.0</v>
      </c>
      <c r="AW54" s="2">
        <v>3.0</v>
      </c>
      <c r="AX54" s="2">
        <v>3.0</v>
      </c>
      <c r="AY54" s="2">
        <v>3.0</v>
      </c>
      <c r="AZ54" s="2">
        <v>3.0</v>
      </c>
      <c r="BA54" s="2">
        <v>2.0</v>
      </c>
      <c r="BB54" s="2">
        <v>3.0</v>
      </c>
      <c r="BC54" s="2">
        <v>3.0</v>
      </c>
      <c r="BD54" s="2">
        <v>3.0</v>
      </c>
      <c r="BE54" s="2">
        <v>3.0</v>
      </c>
      <c r="BF54" s="2">
        <v>3.0</v>
      </c>
      <c r="BG54" s="2">
        <v>2.0</v>
      </c>
      <c r="BH54" s="2">
        <v>3.0</v>
      </c>
      <c r="BI54" s="2">
        <v>3.0</v>
      </c>
      <c r="BJ54" s="2">
        <v>3.0</v>
      </c>
    </row>
    <row r="55">
      <c r="A55" s="1">
        <v>43566.2104062963</v>
      </c>
      <c r="B55" s="2" t="s">
        <v>117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3.0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3.0</v>
      </c>
      <c r="AA55" s="2">
        <v>3.0</v>
      </c>
      <c r="AB55" s="2">
        <v>3.0</v>
      </c>
      <c r="AC55" s="2">
        <v>3.0</v>
      </c>
      <c r="AD55" s="2">
        <v>3.0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3.0</v>
      </c>
      <c r="AK55" s="2">
        <v>3.0</v>
      </c>
      <c r="AL55" s="2">
        <v>3.0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3.0</v>
      </c>
      <c r="AS55" s="2">
        <v>3.0</v>
      </c>
      <c r="AT55" s="2">
        <v>3.0</v>
      </c>
      <c r="AU55" s="2">
        <v>3.0</v>
      </c>
      <c r="AV55" s="2">
        <v>3.0</v>
      </c>
      <c r="AW55" s="2">
        <v>3.0</v>
      </c>
      <c r="AX55" s="2">
        <v>3.0</v>
      </c>
      <c r="AY55" s="2">
        <v>3.0</v>
      </c>
      <c r="AZ55" s="2">
        <v>3.0</v>
      </c>
      <c r="BA55" s="2">
        <v>3.0</v>
      </c>
      <c r="BB55" s="2">
        <v>3.0</v>
      </c>
      <c r="BC55" s="2">
        <v>3.0</v>
      </c>
      <c r="BD55" s="2">
        <v>3.0</v>
      </c>
      <c r="BE55" s="2">
        <v>3.0</v>
      </c>
      <c r="BF55" s="2">
        <v>3.0</v>
      </c>
      <c r="BG55" s="2">
        <v>3.0</v>
      </c>
      <c r="BH55" s="2">
        <v>3.0</v>
      </c>
      <c r="BI55" s="2">
        <v>3.0</v>
      </c>
      <c r="BJ55" s="2">
        <v>3.0</v>
      </c>
    </row>
    <row r="56">
      <c r="A56" s="1">
        <v>43566.574080081016</v>
      </c>
      <c r="B56" s="2" t="s">
        <v>118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3.0</v>
      </c>
      <c r="S56" s="2">
        <v>2.0</v>
      </c>
      <c r="T56" s="2">
        <v>2.0</v>
      </c>
      <c r="U56" s="2">
        <v>2.0</v>
      </c>
      <c r="V56" s="2">
        <v>2.0</v>
      </c>
      <c r="W56" s="2">
        <v>2.0</v>
      </c>
      <c r="X56" s="2">
        <v>2.0</v>
      </c>
      <c r="Y56" s="2">
        <v>1.0</v>
      </c>
      <c r="Z56" s="2">
        <v>3.0</v>
      </c>
      <c r="AA56" s="2">
        <v>3.0</v>
      </c>
      <c r="AB56" s="2">
        <v>2.0</v>
      </c>
      <c r="AC56" s="2">
        <v>2.0</v>
      </c>
      <c r="AD56" s="2">
        <v>2.0</v>
      </c>
      <c r="AE56" s="2">
        <v>2.0</v>
      </c>
      <c r="AF56" s="2">
        <v>3.0</v>
      </c>
      <c r="AG56" s="2">
        <v>2.0</v>
      </c>
      <c r="AH56" s="2">
        <v>3.0</v>
      </c>
      <c r="AI56" s="2">
        <v>3.0</v>
      </c>
      <c r="AJ56" s="2">
        <v>3.0</v>
      </c>
      <c r="AK56" s="2">
        <v>2.0</v>
      </c>
      <c r="AL56" s="2">
        <v>2.0</v>
      </c>
      <c r="AM56" s="2">
        <v>3.0</v>
      </c>
      <c r="AN56" s="2">
        <v>2.0</v>
      </c>
      <c r="AO56" s="2">
        <v>3.0</v>
      </c>
      <c r="AP56" s="2">
        <v>2.0</v>
      </c>
      <c r="AQ56" s="2">
        <v>2.0</v>
      </c>
      <c r="AR56" s="2">
        <v>2.0</v>
      </c>
      <c r="AS56" s="2">
        <v>2.0</v>
      </c>
      <c r="AT56" s="2">
        <v>2.0</v>
      </c>
      <c r="AU56" s="2">
        <v>3.0</v>
      </c>
      <c r="AV56" s="2">
        <v>2.0</v>
      </c>
      <c r="AW56" s="2">
        <v>2.0</v>
      </c>
      <c r="AX56" s="2">
        <v>2.0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3.0</v>
      </c>
      <c r="BF56" s="2">
        <v>3.0</v>
      </c>
      <c r="BG56" s="2">
        <v>3.0</v>
      </c>
      <c r="BH56" s="2">
        <v>3.0</v>
      </c>
      <c r="BI56" s="2">
        <v>3.0</v>
      </c>
      <c r="BJ56" s="2">
        <v>3.0</v>
      </c>
    </row>
    <row r="57">
      <c r="A57" s="1">
        <v>43566.682533784726</v>
      </c>
      <c r="B57" s="2" t="s">
        <v>119</v>
      </c>
      <c r="C57" s="2">
        <v>2.0</v>
      </c>
      <c r="D57" s="2">
        <v>1.0</v>
      </c>
      <c r="E57" s="2">
        <v>3.0</v>
      </c>
      <c r="F57" s="2">
        <v>2.0</v>
      </c>
      <c r="G57" s="2">
        <v>2.0</v>
      </c>
      <c r="H57" s="2">
        <v>2.0</v>
      </c>
      <c r="I57" s="2">
        <v>2.0</v>
      </c>
      <c r="J57" s="2">
        <v>2.0</v>
      </c>
      <c r="K57" s="2">
        <v>2.0</v>
      </c>
      <c r="L57" s="2">
        <v>2.0</v>
      </c>
      <c r="M57" s="2">
        <v>2.0</v>
      </c>
      <c r="N57" s="2">
        <v>2.0</v>
      </c>
      <c r="O57" s="2">
        <v>2.0</v>
      </c>
      <c r="P57" s="2">
        <v>2.0</v>
      </c>
      <c r="Q57" s="2">
        <v>2.0</v>
      </c>
      <c r="R57" s="2">
        <v>2.0</v>
      </c>
      <c r="S57" s="2">
        <v>2.0</v>
      </c>
      <c r="T57" s="2">
        <v>2.0</v>
      </c>
      <c r="U57" s="2">
        <v>2.0</v>
      </c>
      <c r="V57" s="2">
        <v>1.0</v>
      </c>
      <c r="W57" s="2">
        <v>3.0</v>
      </c>
      <c r="X57" s="2">
        <v>2.0</v>
      </c>
      <c r="Y57" s="2">
        <v>2.0</v>
      </c>
      <c r="Z57" s="2">
        <v>1.0</v>
      </c>
      <c r="AA57" s="2">
        <v>2.0</v>
      </c>
      <c r="AB57" s="2">
        <v>1.0</v>
      </c>
      <c r="AC57" s="2">
        <v>2.0</v>
      </c>
      <c r="AD57" s="2">
        <v>2.0</v>
      </c>
      <c r="AE57" s="2">
        <v>2.0</v>
      </c>
      <c r="AF57" s="2">
        <v>1.0</v>
      </c>
      <c r="AG57" s="2">
        <v>2.0</v>
      </c>
      <c r="AH57" s="2">
        <v>2.0</v>
      </c>
      <c r="AI57" s="2">
        <v>2.0</v>
      </c>
      <c r="AJ57" s="2">
        <v>1.0</v>
      </c>
      <c r="AK57" s="2">
        <v>2.0</v>
      </c>
      <c r="AL57" s="2">
        <v>1.0</v>
      </c>
      <c r="AM57" s="2">
        <v>2.0</v>
      </c>
      <c r="AN57" s="2">
        <v>1.0</v>
      </c>
      <c r="AO57" s="2">
        <v>3.0</v>
      </c>
      <c r="AP57" s="2">
        <v>2.0</v>
      </c>
      <c r="AQ57" s="2">
        <v>2.0</v>
      </c>
      <c r="AR57" s="2">
        <v>2.0</v>
      </c>
      <c r="AS57" s="2">
        <v>2.0</v>
      </c>
      <c r="AT57" s="2">
        <v>1.0</v>
      </c>
      <c r="AU57" s="2">
        <v>3.0</v>
      </c>
      <c r="AV57" s="2">
        <v>1.0</v>
      </c>
      <c r="AW57" s="2">
        <v>2.0</v>
      </c>
      <c r="AX57" s="2">
        <v>2.0</v>
      </c>
      <c r="AY57" s="2">
        <v>2.0</v>
      </c>
      <c r="AZ57" s="2">
        <v>1.0</v>
      </c>
      <c r="BA57" s="2">
        <v>2.0</v>
      </c>
      <c r="BB57" s="2">
        <v>1.0</v>
      </c>
      <c r="BC57" s="2">
        <v>2.0</v>
      </c>
      <c r="BD57" s="2">
        <v>3.0</v>
      </c>
      <c r="BE57" s="2">
        <v>2.0</v>
      </c>
      <c r="BF57" s="2">
        <v>2.0</v>
      </c>
      <c r="BG57" s="2">
        <v>2.0</v>
      </c>
      <c r="BH57" s="2">
        <v>2.0</v>
      </c>
      <c r="BI57" s="2">
        <v>2.0</v>
      </c>
      <c r="BJ57" s="2">
        <v>2.0</v>
      </c>
    </row>
    <row r="58">
      <c r="A58" s="1">
        <v>43567.154534421294</v>
      </c>
      <c r="B58" s="2" t="s">
        <v>120</v>
      </c>
      <c r="C58" s="2">
        <v>3.0</v>
      </c>
      <c r="D58" s="2">
        <v>3.0</v>
      </c>
      <c r="E58" s="2">
        <v>3.0</v>
      </c>
      <c r="F58" s="2">
        <v>3.0</v>
      </c>
      <c r="G58" s="2">
        <v>3.0</v>
      </c>
      <c r="H58" s="2">
        <v>3.0</v>
      </c>
      <c r="I58" s="2">
        <v>3.0</v>
      </c>
      <c r="J58" s="2">
        <v>3.0</v>
      </c>
      <c r="K58" s="2">
        <v>3.0</v>
      </c>
      <c r="L58" s="2">
        <v>3.0</v>
      </c>
      <c r="M58" s="2">
        <v>3.0</v>
      </c>
      <c r="N58" s="2">
        <v>3.0</v>
      </c>
      <c r="O58" s="2">
        <v>3.0</v>
      </c>
      <c r="P58" s="2">
        <v>3.0</v>
      </c>
      <c r="Q58" s="2">
        <v>3.0</v>
      </c>
      <c r="R58" s="2">
        <v>3.0</v>
      </c>
      <c r="S58" s="2">
        <v>3.0</v>
      </c>
      <c r="T58" s="2">
        <v>3.0</v>
      </c>
      <c r="U58" s="2">
        <v>3.0</v>
      </c>
      <c r="V58" s="2">
        <v>3.0</v>
      </c>
      <c r="W58" s="2">
        <v>3.0</v>
      </c>
      <c r="X58" s="2">
        <v>3.0</v>
      </c>
      <c r="Y58" s="2">
        <v>3.0</v>
      </c>
      <c r="Z58" s="2">
        <v>3.0</v>
      </c>
      <c r="AA58" s="2">
        <v>3.0</v>
      </c>
      <c r="AB58" s="2">
        <v>3.0</v>
      </c>
      <c r="AC58" s="2">
        <v>3.0</v>
      </c>
      <c r="AD58" s="2">
        <v>3.0</v>
      </c>
      <c r="AE58" s="2">
        <v>3.0</v>
      </c>
      <c r="AF58" s="2">
        <v>3.0</v>
      </c>
      <c r="AG58" s="2">
        <v>3.0</v>
      </c>
      <c r="AH58" s="2">
        <v>3.0</v>
      </c>
      <c r="AI58" s="2">
        <v>3.0</v>
      </c>
      <c r="AJ58" s="2">
        <v>3.0</v>
      </c>
      <c r="AK58" s="2">
        <v>3.0</v>
      </c>
      <c r="AL58" s="2">
        <v>3.0</v>
      </c>
      <c r="AM58" s="2">
        <v>3.0</v>
      </c>
      <c r="AN58" s="2">
        <v>3.0</v>
      </c>
      <c r="AO58" s="2">
        <v>3.0</v>
      </c>
      <c r="AP58" s="2">
        <v>3.0</v>
      </c>
      <c r="AQ58" s="2">
        <v>3.0</v>
      </c>
      <c r="AR58" s="2">
        <v>3.0</v>
      </c>
      <c r="AS58" s="2">
        <v>3.0</v>
      </c>
      <c r="AT58" s="2">
        <v>3.0</v>
      </c>
      <c r="AU58" s="2">
        <v>3.0</v>
      </c>
      <c r="AV58" s="2">
        <v>3.0</v>
      </c>
      <c r="AW58" s="2">
        <v>3.0</v>
      </c>
      <c r="AX58" s="2">
        <v>3.0</v>
      </c>
      <c r="AY58" s="2">
        <v>3.0</v>
      </c>
      <c r="AZ58" s="2">
        <v>3.0</v>
      </c>
      <c r="BA58" s="2">
        <v>3.0</v>
      </c>
      <c r="BB58" s="2">
        <v>3.0</v>
      </c>
      <c r="BC58" s="2">
        <v>3.0</v>
      </c>
      <c r="BD58" s="2">
        <v>3.0</v>
      </c>
      <c r="BE58" s="2">
        <v>3.0</v>
      </c>
      <c r="BF58" s="2">
        <v>3.0</v>
      </c>
      <c r="BG58" s="2">
        <v>3.0</v>
      </c>
      <c r="BH58" s="2">
        <v>3.0</v>
      </c>
      <c r="BI58" s="2">
        <v>3.0</v>
      </c>
      <c r="BJ58" s="2">
        <v>3.0</v>
      </c>
    </row>
    <row r="59">
      <c r="A59" s="1">
        <v>43567.438395868056</v>
      </c>
      <c r="B59" s="2" t="s">
        <v>121</v>
      </c>
      <c r="C59" s="2">
        <v>3.0</v>
      </c>
      <c r="D59" s="2">
        <v>3.0</v>
      </c>
      <c r="E59" s="2">
        <v>3.0</v>
      </c>
      <c r="F59" s="2">
        <v>3.0</v>
      </c>
      <c r="G59" s="2">
        <v>3.0</v>
      </c>
      <c r="H59" s="2">
        <v>3.0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3.0</v>
      </c>
      <c r="AF59" s="2">
        <v>3.0</v>
      </c>
      <c r="AG59" s="2">
        <v>3.0</v>
      </c>
      <c r="AH59" s="2">
        <v>3.0</v>
      </c>
      <c r="AI59" s="2">
        <v>3.0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3.0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3.0</v>
      </c>
      <c r="BE59" s="2">
        <v>3.0</v>
      </c>
      <c r="BF59" s="2">
        <v>3.0</v>
      </c>
      <c r="BG59" s="2">
        <v>3.0</v>
      </c>
      <c r="BH59" s="2">
        <v>3.0</v>
      </c>
      <c r="BI59" s="2">
        <v>3.0</v>
      </c>
      <c r="BJ59" s="2">
        <v>3.0</v>
      </c>
    </row>
    <row r="60">
      <c r="A60" s="1">
        <v>43567.458125694444</v>
      </c>
      <c r="B60" s="2" t="s">
        <v>122</v>
      </c>
      <c r="C60" s="2">
        <v>3.0</v>
      </c>
      <c r="D60" s="2">
        <v>3.0</v>
      </c>
      <c r="E60" s="2">
        <v>3.0</v>
      </c>
      <c r="F60" s="2">
        <v>3.0</v>
      </c>
      <c r="G60" s="2">
        <v>3.0</v>
      </c>
      <c r="H60" s="2">
        <v>3.0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3.0</v>
      </c>
      <c r="V60" s="2">
        <v>3.0</v>
      </c>
      <c r="W60" s="2">
        <v>3.0</v>
      </c>
      <c r="X60" s="2">
        <v>3.0</v>
      </c>
      <c r="Y60" s="2">
        <v>3.0</v>
      </c>
      <c r="Z60" s="2">
        <v>3.0</v>
      </c>
      <c r="AA60" s="2">
        <v>3.0</v>
      </c>
      <c r="AB60" s="2">
        <v>3.0</v>
      </c>
      <c r="AC60" s="2">
        <v>3.0</v>
      </c>
      <c r="AD60" s="2">
        <v>3.0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3.0</v>
      </c>
      <c r="AQ60" s="2">
        <v>3.0</v>
      </c>
      <c r="AR60" s="2">
        <v>3.0</v>
      </c>
      <c r="AS60" s="2">
        <v>3.0</v>
      </c>
      <c r="AT60" s="2">
        <v>3.0</v>
      </c>
      <c r="AU60" s="2">
        <v>3.0</v>
      </c>
      <c r="AV60" s="2">
        <v>3.0</v>
      </c>
      <c r="AW60" s="2">
        <v>3.0</v>
      </c>
      <c r="AX60" s="2">
        <v>3.0</v>
      </c>
      <c r="AY60" s="2">
        <v>3.0</v>
      </c>
      <c r="AZ60" s="2">
        <v>3.0</v>
      </c>
      <c r="BA60" s="2">
        <v>3.0</v>
      </c>
      <c r="BB60" s="2">
        <v>3.0</v>
      </c>
      <c r="BC60" s="2">
        <v>3.0</v>
      </c>
      <c r="BD60" s="2">
        <v>3.0</v>
      </c>
      <c r="BE60" s="2">
        <v>3.0</v>
      </c>
      <c r="BF60" s="2">
        <v>3.0</v>
      </c>
      <c r="BG60" s="2">
        <v>3.0</v>
      </c>
      <c r="BH60" s="2">
        <v>3.0</v>
      </c>
      <c r="BI60" s="2">
        <v>3.0</v>
      </c>
      <c r="BJ60" s="2">
        <v>3.0</v>
      </c>
    </row>
    <row r="61">
      <c r="A61" s="1">
        <v>43568.65260540509</v>
      </c>
      <c r="B61" s="2" t="s">
        <v>123</v>
      </c>
      <c r="C61" s="2">
        <v>2.0</v>
      </c>
      <c r="D61" s="2">
        <v>3.0</v>
      </c>
      <c r="E61" s="2">
        <v>3.0</v>
      </c>
      <c r="F61" s="2">
        <v>3.0</v>
      </c>
      <c r="G61" s="2">
        <v>3.0</v>
      </c>
      <c r="H61" s="2">
        <v>3.0</v>
      </c>
      <c r="I61" s="2">
        <v>3.0</v>
      </c>
      <c r="J61" s="2">
        <v>3.0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3.0</v>
      </c>
      <c r="Q61" s="2">
        <v>3.0</v>
      </c>
      <c r="R61" s="2">
        <v>3.0</v>
      </c>
      <c r="S61" s="2">
        <v>3.0</v>
      </c>
      <c r="T61" s="2">
        <v>3.0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  <c r="AQ61" s="2">
        <v>3.0</v>
      </c>
      <c r="AR61" s="2">
        <v>3.0</v>
      </c>
      <c r="AS61" s="2">
        <v>3.0</v>
      </c>
      <c r="AT61" s="2">
        <v>3.0</v>
      </c>
      <c r="AU61" s="2">
        <v>3.0</v>
      </c>
      <c r="AV61" s="2">
        <v>3.0</v>
      </c>
      <c r="AW61" s="2">
        <v>3.0</v>
      </c>
      <c r="AX61" s="2">
        <v>3.0</v>
      </c>
      <c r="AY61" s="2">
        <v>3.0</v>
      </c>
      <c r="AZ61" s="2">
        <v>3.0</v>
      </c>
      <c r="BA61" s="2">
        <v>3.0</v>
      </c>
      <c r="BB61" s="2">
        <v>3.0</v>
      </c>
      <c r="BC61" s="2">
        <v>3.0</v>
      </c>
      <c r="BD61" s="2">
        <v>3.0</v>
      </c>
      <c r="BE61" s="2">
        <v>3.0</v>
      </c>
      <c r="BF61" s="2">
        <v>3.0</v>
      </c>
      <c r="BG61" s="2">
        <v>3.0</v>
      </c>
      <c r="BH61" s="2">
        <v>3.0</v>
      </c>
      <c r="BI61" s="2">
        <v>3.0</v>
      </c>
      <c r="BJ61" s="2">
        <v>3.0</v>
      </c>
    </row>
    <row r="62">
      <c r="A62" s="1">
        <v>43570.12442288194</v>
      </c>
      <c r="B62" s="2" t="s">
        <v>124</v>
      </c>
      <c r="C62" s="2">
        <v>3.0</v>
      </c>
      <c r="D62" s="2">
        <v>3.0</v>
      </c>
      <c r="E62" s="2">
        <v>3.0</v>
      </c>
      <c r="F62" s="2">
        <v>3.0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3.0</v>
      </c>
      <c r="M62" s="2">
        <v>3.0</v>
      </c>
      <c r="N62" s="2">
        <v>3.0</v>
      </c>
      <c r="O62" s="2">
        <v>3.0</v>
      </c>
      <c r="P62" s="2">
        <v>3.0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3.0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  <c r="AQ62" s="2">
        <v>3.0</v>
      </c>
      <c r="AR62" s="2">
        <v>3.0</v>
      </c>
      <c r="AS62" s="2">
        <v>3.0</v>
      </c>
      <c r="AT62" s="2">
        <v>3.0</v>
      </c>
      <c r="AU62" s="2">
        <v>3.0</v>
      </c>
      <c r="AV62" s="2">
        <v>3.0</v>
      </c>
      <c r="AW62" s="2">
        <v>3.0</v>
      </c>
      <c r="AX62" s="2">
        <v>3.0</v>
      </c>
      <c r="AY62" s="2">
        <v>3.0</v>
      </c>
      <c r="AZ62" s="2">
        <v>3.0</v>
      </c>
      <c r="BA62" s="2">
        <v>3.0</v>
      </c>
      <c r="BB62" s="2">
        <v>3.0</v>
      </c>
      <c r="BC62" s="2">
        <v>3.0</v>
      </c>
      <c r="BD62" s="2">
        <v>3.0</v>
      </c>
      <c r="BE62" s="2">
        <v>3.0</v>
      </c>
      <c r="BF62" s="2">
        <v>3.0</v>
      </c>
      <c r="BG62" s="2">
        <v>3.0</v>
      </c>
      <c r="BH62" s="2">
        <v>3.0</v>
      </c>
      <c r="BI62" s="2">
        <v>3.0</v>
      </c>
      <c r="BJ62" s="2">
        <v>3.0</v>
      </c>
    </row>
    <row r="63">
      <c r="A63" s="1">
        <v>43570.291288506945</v>
      </c>
      <c r="B63" s="2" t="s">
        <v>125</v>
      </c>
      <c r="C63" s="2">
        <v>3.0</v>
      </c>
      <c r="D63" s="2">
        <v>3.0</v>
      </c>
      <c r="E63" s="2">
        <v>2.0</v>
      </c>
      <c r="F63" s="2">
        <v>2.0</v>
      </c>
      <c r="G63" s="2">
        <v>3.0</v>
      </c>
      <c r="H63" s="2">
        <v>1.0</v>
      </c>
      <c r="I63" s="2">
        <v>3.0</v>
      </c>
      <c r="J63" s="2">
        <v>3.0</v>
      </c>
      <c r="K63" s="2">
        <v>2.0</v>
      </c>
      <c r="L63" s="2">
        <v>2.0</v>
      </c>
      <c r="M63" s="2">
        <v>3.0</v>
      </c>
      <c r="N63" s="2">
        <v>2.0</v>
      </c>
      <c r="O63" s="2">
        <v>3.0</v>
      </c>
      <c r="P63" s="2">
        <v>3.0</v>
      </c>
      <c r="Q63" s="2">
        <v>2.0</v>
      </c>
      <c r="R63" s="2">
        <v>2.0</v>
      </c>
      <c r="S63" s="2">
        <v>3.0</v>
      </c>
      <c r="T63" s="2">
        <v>2.0</v>
      </c>
      <c r="U63" s="2">
        <v>3.0</v>
      </c>
      <c r="V63" s="2">
        <v>3.0</v>
      </c>
      <c r="W63" s="2">
        <v>2.0</v>
      </c>
      <c r="X63" s="2">
        <v>2.0</v>
      </c>
      <c r="Y63" s="2">
        <v>3.0</v>
      </c>
      <c r="Z63" s="2">
        <v>1.0</v>
      </c>
      <c r="AA63" s="2">
        <v>3.0</v>
      </c>
      <c r="AB63" s="2">
        <v>3.0</v>
      </c>
      <c r="AC63" s="2">
        <v>2.0</v>
      </c>
      <c r="AD63" s="2">
        <v>2.0</v>
      </c>
      <c r="AE63" s="2">
        <v>3.0</v>
      </c>
      <c r="AF63" s="2">
        <v>2.0</v>
      </c>
      <c r="AG63" s="2">
        <v>3.0</v>
      </c>
      <c r="AH63" s="2">
        <v>3.0</v>
      </c>
      <c r="AI63" s="2">
        <v>2.0</v>
      </c>
      <c r="AJ63" s="2">
        <v>2.0</v>
      </c>
      <c r="AK63" s="2">
        <v>3.0</v>
      </c>
      <c r="AL63" s="2">
        <v>2.0</v>
      </c>
      <c r="AM63" s="2">
        <v>3.0</v>
      </c>
      <c r="AN63" s="2">
        <v>3.0</v>
      </c>
      <c r="AO63" s="2">
        <v>2.0</v>
      </c>
      <c r="AP63" s="2">
        <v>2.0</v>
      </c>
      <c r="AQ63" s="2">
        <v>3.0</v>
      </c>
      <c r="AR63" s="2">
        <v>2.0</v>
      </c>
      <c r="AS63" s="2">
        <v>3.0</v>
      </c>
      <c r="AT63" s="2">
        <v>3.0</v>
      </c>
      <c r="AU63" s="2">
        <v>2.0</v>
      </c>
      <c r="AV63" s="2">
        <v>2.0</v>
      </c>
      <c r="AW63" s="2">
        <v>3.0</v>
      </c>
      <c r="AX63" s="2">
        <v>2.0</v>
      </c>
      <c r="AY63" s="2">
        <v>3.0</v>
      </c>
      <c r="AZ63" s="2">
        <v>3.0</v>
      </c>
      <c r="BA63" s="2">
        <v>2.0</v>
      </c>
      <c r="BB63" s="2">
        <v>2.0</v>
      </c>
      <c r="BC63" s="2">
        <v>3.0</v>
      </c>
      <c r="BD63" s="2">
        <v>1.0</v>
      </c>
      <c r="BE63" s="2">
        <v>3.0</v>
      </c>
      <c r="BF63" s="2">
        <v>3.0</v>
      </c>
      <c r="BG63" s="2">
        <v>2.0</v>
      </c>
      <c r="BH63" s="2">
        <v>2.0</v>
      </c>
      <c r="BI63" s="2">
        <v>3.0</v>
      </c>
      <c r="BJ63" s="2">
        <v>1.0</v>
      </c>
    </row>
    <row r="64">
      <c r="A64" s="1">
        <v>43570.46546215277</v>
      </c>
      <c r="B64" s="2" t="s">
        <v>126</v>
      </c>
      <c r="C64" s="2">
        <v>2.0</v>
      </c>
      <c r="D64" s="2">
        <v>2.0</v>
      </c>
      <c r="E64" s="2">
        <v>3.0</v>
      </c>
      <c r="F64" s="2">
        <v>2.0</v>
      </c>
      <c r="G64" s="2">
        <v>3.0</v>
      </c>
      <c r="H64" s="2">
        <v>2.0</v>
      </c>
      <c r="I64" s="2">
        <v>3.0</v>
      </c>
      <c r="J64" s="2">
        <v>3.0</v>
      </c>
      <c r="K64" s="2">
        <v>3.0</v>
      </c>
      <c r="L64" s="2">
        <v>3.0</v>
      </c>
      <c r="M64" s="2">
        <v>3.0</v>
      </c>
      <c r="N64" s="2">
        <v>3.0</v>
      </c>
      <c r="O64" s="2">
        <v>2.0</v>
      </c>
      <c r="P64" s="2">
        <v>2.0</v>
      </c>
      <c r="Q64" s="2">
        <v>2.0</v>
      </c>
      <c r="R64" s="2">
        <v>2.0</v>
      </c>
      <c r="S64" s="2">
        <v>2.0</v>
      </c>
      <c r="T64" s="2">
        <v>2.0</v>
      </c>
      <c r="U64" s="2">
        <v>2.0</v>
      </c>
      <c r="V64" s="2">
        <v>2.0</v>
      </c>
      <c r="W64" s="2">
        <v>2.0</v>
      </c>
      <c r="X64" s="2">
        <v>2.0</v>
      </c>
      <c r="Y64" s="2">
        <v>2.0</v>
      </c>
      <c r="Z64" s="2">
        <v>2.0</v>
      </c>
      <c r="AA64" s="2">
        <v>3.0</v>
      </c>
      <c r="AB64" s="2">
        <v>2.0</v>
      </c>
      <c r="AC64" s="2">
        <v>2.0</v>
      </c>
      <c r="AD64" s="2">
        <v>2.0</v>
      </c>
      <c r="AE64" s="2">
        <v>2.0</v>
      </c>
      <c r="AF64" s="2">
        <v>2.0</v>
      </c>
      <c r="AG64" s="2">
        <v>2.0</v>
      </c>
      <c r="AH64" s="2">
        <v>1.0</v>
      </c>
      <c r="AI64" s="2">
        <v>1.0</v>
      </c>
      <c r="AJ64" s="2">
        <v>1.0</v>
      </c>
      <c r="AK64" s="2">
        <v>2.0</v>
      </c>
      <c r="AL64" s="2">
        <v>2.0</v>
      </c>
      <c r="AM64" s="2">
        <v>2.0</v>
      </c>
      <c r="AN64" s="2">
        <v>2.0</v>
      </c>
      <c r="AO64" s="2">
        <v>2.0</v>
      </c>
      <c r="AP64" s="2">
        <v>2.0</v>
      </c>
      <c r="AQ64" s="2">
        <v>2.0</v>
      </c>
      <c r="AR64" s="2">
        <v>2.0</v>
      </c>
      <c r="AS64" s="2">
        <v>2.0</v>
      </c>
      <c r="AT64" s="2">
        <v>2.0</v>
      </c>
      <c r="AU64" s="2">
        <v>2.0</v>
      </c>
      <c r="AV64" s="2">
        <v>2.0</v>
      </c>
      <c r="AW64" s="2">
        <v>2.0</v>
      </c>
      <c r="AX64" s="2">
        <v>2.0</v>
      </c>
      <c r="AY64" s="2">
        <v>2.0</v>
      </c>
      <c r="AZ64" s="2">
        <v>2.0</v>
      </c>
      <c r="BA64" s="2">
        <v>2.0</v>
      </c>
      <c r="BB64" s="2">
        <v>2.0</v>
      </c>
      <c r="BC64" s="2">
        <v>2.0</v>
      </c>
      <c r="BD64" s="2">
        <v>1.0</v>
      </c>
      <c r="BE64" s="2">
        <v>2.0</v>
      </c>
      <c r="BF64" s="2">
        <v>1.0</v>
      </c>
      <c r="BG64" s="2">
        <v>2.0</v>
      </c>
      <c r="BH64" s="2">
        <v>1.0</v>
      </c>
      <c r="BI64" s="2">
        <v>2.0</v>
      </c>
      <c r="BJ64" s="2">
        <v>2.0</v>
      </c>
    </row>
    <row r="65">
      <c r="A65" s="1">
        <v>43571.70649401621</v>
      </c>
      <c r="B65" s="2" t="s">
        <v>127</v>
      </c>
      <c r="C65" s="2">
        <v>2.0</v>
      </c>
      <c r="D65" s="2">
        <v>3.0</v>
      </c>
      <c r="E65" s="2">
        <v>3.0</v>
      </c>
      <c r="F65" s="2">
        <v>1.0</v>
      </c>
      <c r="G65" s="2">
        <v>3.0</v>
      </c>
      <c r="H65" s="2">
        <v>1.0</v>
      </c>
      <c r="I65" s="2">
        <v>3.0</v>
      </c>
      <c r="J65" s="2">
        <v>3.0</v>
      </c>
      <c r="K65" s="2">
        <v>3.0</v>
      </c>
      <c r="L65" s="2">
        <v>3.0</v>
      </c>
      <c r="M65" s="2">
        <v>3.0</v>
      </c>
      <c r="N65" s="2">
        <v>1.0</v>
      </c>
      <c r="O65" s="2">
        <v>3.0</v>
      </c>
      <c r="P65" s="2">
        <v>3.0</v>
      </c>
      <c r="Q65" s="2">
        <v>3.0</v>
      </c>
      <c r="R65" s="2">
        <v>3.0</v>
      </c>
      <c r="S65" s="2">
        <v>3.0</v>
      </c>
      <c r="T65" s="2">
        <v>1.0</v>
      </c>
      <c r="U65" s="2">
        <v>3.0</v>
      </c>
      <c r="V65" s="2">
        <v>3.0</v>
      </c>
      <c r="W65" s="2">
        <v>3.0</v>
      </c>
      <c r="X65" s="2">
        <v>3.0</v>
      </c>
      <c r="Y65" s="2">
        <v>3.0</v>
      </c>
      <c r="Z65" s="2">
        <v>2.0</v>
      </c>
      <c r="AA65" s="2">
        <v>2.0</v>
      </c>
      <c r="AB65" s="2">
        <v>3.0</v>
      </c>
      <c r="AC65" s="2">
        <v>3.0</v>
      </c>
      <c r="AD65" s="2">
        <v>1.0</v>
      </c>
      <c r="AE65" s="2">
        <v>3.0</v>
      </c>
      <c r="AF65" s="2">
        <v>1.0</v>
      </c>
      <c r="AG65" s="2">
        <v>3.0</v>
      </c>
      <c r="AH65" s="2">
        <v>3.0</v>
      </c>
      <c r="AI65" s="2">
        <v>3.0</v>
      </c>
      <c r="AJ65" s="2">
        <v>2.0</v>
      </c>
      <c r="AK65" s="2">
        <v>3.0</v>
      </c>
      <c r="AL65" s="2">
        <v>1.0</v>
      </c>
      <c r="AM65" s="2">
        <v>2.0</v>
      </c>
      <c r="AN65" s="2">
        <v>2.0</v>
      </c>
      <c r="AO65" s="2">
        <v>3.0</v>
      </c>
      <c r="AP65" s="2">
        <v>2.0</v>
      </c>
      <c r="AQ65" s="2">
        <v>3.0</v>
      </c>
      <c r="AR65" s="2">
        <v>2.0</v>
      </c>
      <c r="AS65" s="2">
        <v>2.0</v>
      </c>
      <c r="AT65" s="2">
        <v>3.0</v>
      </c>
      <c r="AU65" s="2">
        <v>3.0</v>
      </c>
      <c r="AV65" s="2">
        <v>1.0</v>
      </c>
      <c r="AW65" s="2">
        <v>3.0</v>
      </c>
      <c r="AX65" s="2">
        <v>1.0</v>
      </c>
      <c r="AY65" s="2">
        <v>3.0</v>
      </c>
      <c r="AZ65" s="2">
        <v>3.0</v>
      </c>
      <c r="BA65" s="2">
        <v>3.0</v>
      </c>
      <c r="BB65" s="2">
        <v>3.0</v>
      </c>
      <c r="BC65" s="2">
        <v>3.0</v>
      </c>
      <c r="BD65" s="2">
        <v>3.0</v>
      </c>
      <c r="BE65" s="2">
        <v>2.0</v>
      </c>
      <c r="BF65" s="2">
        <v>3.0</v>
      </c>
      <c r="BG65" s="2">
        <v>3.0</v>
      </c>
      <c r="BH65" s="2">
        <v>3.0</v>
      </c>
      <c r="BI65" s="2">
        <v>3.0</v>
      </c>
      <c r="BJ65" s="2">
        <v>1.0</v>
      </c>
    </row>
    <row r="66">
      <c r="A66" s="1">
        <v>43578.40950983796</v>
      </c>
      <c r="B66" s="2" t="s">
        <v>128</v>
      </c>
      <c r="C66" s="2">
        <v>3.0</v>
      </c>
      <c r="D66" s="2">
        <v>3.0</v>
      </c>
      <c r="E66" s="2">
        <v>3.0</v>
      </c>
      <c r="F66" s="2">
        <v>3.0</v>
      </c>
      <c r="G66" s="2">
        <v>3.0</v>
      </c>
      <c r="H66" s="2">
        <v>3.0</v>
      </c>
      <c r="I66" s="2">
        <v>3.0</v>
      </c>
      <c r="J66" s="2">
        <v>3.0</v>
      </c>
      <c r="K66" s="2">
        <v>3.0</v>
      </c>
      <c r="L66" s="2">
        <v>3.0</v>
      </c>
      <c r="M66" s="2">
        <v>3.0</v>
      </c>
      <c r="N66" s="2">
        <v>3.0</v>
      </c>
      <c r="O66" s="2">
        <v>3.0</v>
      </c>
      <c r="P66" s="2">
        <v>3.0</v>
      </c>
      <c r="Q66" s="2">
        <v>3.0</v>
      </c>
      <c r="R66" s="2">
        <v>3.0</v>
      </c>
      <c r="S66" s="2">
        <v>3.0</v>
      </c>
      <c r="T66" s="2">
        <v>3.0</v>
      </c>
      <c r="U66" s="2">
        <v>3.0</v>
      </c>
      <c r="V66" s="2">
        <v>3.0</v>
      </c>
      <c r="W66" s="2">
        <v>3.0</v>
      </c>
      <c r="X66" s="2">
        <v>3.0</v>
      </c>
      <c r="Y66" s="2">
        <v>3.0</v>
      </c>
      <c r="Z66" s="2">
        <v>3.0</v>
      </c>
      <c r="AA66" s="2">
        <v>3.0</v>
      </c>
      <c r="AB66" s="2">
        <v>3.0</v>
      </c>
      <c r="AC66" s="2">
        <v>3.0</v>
      </c>
      <c r="AD66" s="2">
        <v>3.0</v>
      </c>
      <c r="AE66" s="2">
        <v>3.0</v>
      </c>
      <c r="AF66" s="2">
        <v>3.0</v>
      </c>
      <c r="AG66" s="2">
        <v>3.0</v>
      </c>
      <c r="AH66" s="2">
        <v>3.0</v>
      </c>
      <c r="AI66" s="2">
        <v>3.0</v>
      </c>
      <c r="AJ66" s="2">
        <v>3.0</v>
      </c>
      <c r="AK66" s="2">
        <v>3.0</v>
      </c>
      <c r="AL66" s="2">
        <v>3.0</v>
      </c>
      <c r="AM66" s="2">
        <v>3.0</v>
      </c>
      <c r="AN66" s="2">
        <v>3.0</v>
      </c>
      <c r="AO66" s="2">
        <v>3.0</v>
      </c>
      <c r="AP66" s="2">
        <v>3.0</v>
      </c>
      <c r="AQ66" s="2">
        <v>3.0</v>
      </c>
      <c r="AR66" s="2">
        <v>3.0</v>
      </c>
      <c r="AS66" s="2">
        <v>3.0</v>
      </c>
      <c r="AT66" s="2">
        <v>3.0</v>
      </c>
      <c r="AU66" s="2">
        <v>3.0</v>
      </c>
      <c r="AV66" s="2">
        <v>3.0</v>
      </c>
      <c r="AW66" s="2">
        <v>3.0</v>
      </c>
      <c r="AX66" s="2">
        <v>3.0</v>
      </c>
      <c r="AY66" s="2">
        <v>3.0</v>
      </c>
      <c r="AZ66" s="2">
        <v>3.0</v>
      </c>
      <c r="BA66" s="2">
        <v>3.0</v>
      </c>
      <c r="BB66" s="2">
        <v>3.0</v>
      </c>
      <c r="BC66" s="2">
        <v>3.0</v>
      </c>
      <c r="BD66" s="2">
        <v>3.0</v>
      </c>
      <c r="BE66" s="2">
        <v>3.0</v>
      </c>
      <c r="BF66" s="2">
        <v>3.0</v>
      </c>
      <c r="BG66" s="2">
        <v>3.0</v>
      </c>
      <c r="BH66" s="2">
        <v>3.0</v>
      </c>
      <c r="BI66" s="2">
        <v>3.0</v>
      </c>
      <c r="BJ66" s="2">
        <v>3.0</v>
      </c>
    </row>
    <row r="67">
      <c r="C67" s="4">
        <f t="shared" ref="C67:BJ67" si="1">AVERAGE(C2:C66)</f>
        <v>2.646153846</v>
      </c>
      <c r="D67" s="4">
        <f t="shared" si="1"/>
        <v>2.615384615</v>
      </c>
      <c r="E67" s="4">
        <f t="shared" si="1"/>
        <v>2.753846154</v>
      </c>
      <c r="F67" s="4">
        <f t="shared" si="1"/>
        <v>2.707692308</v>
      </c>
      <c r="G67" s="4">
        <f t="shared" si="1"/>
        <v>2.692307692</v>
      </c>
      <c r="H67" s="4">
        <f t="shared" si="1"/>
        <v>2.707692308</v>
      </c>
      <c r="I67" s="4">
        <f t="shared" si="1"/>
        <v>2.861538462</v>
      </c>
      <c r="J67" s="4">
        <f t="shared" si="1"/>
        <v>2.861538462</v>
      </c>
      <c r="K67" s="4">
        <f t="shared" si="1"/>
        <v>2.846153846</v>
      </c>
      <c r="L67" s="4">
        <f t="shared" si="1"/>
        <v>2.861538462</v>
      </c>
      <c r="M67" s="4">
        <f t="shared" si="1"/>
        <v>2.830769231</v>
      </c>
      <c r="N67" s="4">
        <f t="shared" si="1"/>
        <v>2.830769231</v>
      </c>
      <c r="O67" s="4">
        <f t="shared" si="1"/>
        <v>2.753846154</v>
      </c>
      <c r="P67" s="4">
        <f t="shared" si="1"/>
        <v>2.723076923</v>
      </c>
      <c r="Q67" s="4">
        <f t="shared" si="1"/>
        <v>2.676923077</v>
      </c>
      <c r="R67" s="4">
        <f t="shared" si="1"/>
        <v>2.703125</v>
      </c>
      <c r="S67" s="4">
        <f t="shared" si="1"/>
        <v>2.584615385</v>
      </c>
      <c r="T67" s="4">
        <f t="shared" si="1"/>
        <v>2.723076923</v>
      </c>
      <c r="U67" s="4">
        <f t="shared" si="1"/>
        <v>2.815384615</v>
      </c>
      <c r="V67" s="4">
        <f t="shared" si="1"/>
        <v>2.661538462</v>
      </c>
      <c r="W67" s="4">
        <f t="shared" si="1"/>
        <v>2.830769231</v>
      </c>
      <c r="X67" s="4">
        <f t="shared" si="1"/>
        <v>2.796875</v>
      </c>
      <c r="Y67" s="4">
        <f t="shared" si="1"/>
        <v>2.661538462</v>
      </c>
      <c r="Z67" s="4">
        <f t="shared" si="1"/>
        <v>2.707692308</v>
      </c>
      <c r="AA67" s="4">
        <f t="shared" si="1"/>
        <v>2.815384615</v>
      </c>
      <c r="AB67" s="4">
        <f t="shared" si="1"/>
        <v>2.769230769</v>
      </c>
      <c r="AC67" s="4">
        <f t="shared" si="1"/>
        <v>2.753846154</v>
      </c>
      <c r="AD67" s="4">
        <f t="shared" si="1"/>
        <v>2.661538462</v>
      </c>
      <c r="AE67" s="4">
        <f t="shared" si="1"/>
        <v>2.723076923</v>
      </c>
      <c r="AF67" s="4">
        <f t="shared" si="1"/>
        <v>2.615384615</v>
      </c>
      <c r="AG67" s="4">
        <f t="shared" si="1"/>
        <v>2.723076923</v>
      </c>
      <c r="AH67" s="4">
        <f t="shared" si="1"/>
        <v>2.784615385</v>
      </c>
      <c r="AI67" s="4">
        <f t="shared" si="1"/>
        <v>2.676923077</v>
      </c>
      <c r="AJ67" s="4">
        <f t="shared" si="1"/>
        <v>2.676923077</v>
      </c>
      <c r="AK67" s="4">
        <f t="shared" si="1"/>
        <v>2.738461538</v>
      </c>
      <c r="AL67" s="4">
        <f t="shared" si="1"/>
        <v>2.630769231</v>
      </c>
      <c r="AM67" s="4">
        <f t="shared" si="1"/>
        <v>2.753846154</v>
      </c>
      <c r="AN67" s="4">
        <f t="shared" si="1"/>
        <v>2.661538462</v>
      </c>
      <c r="AO67" s="4">
        <f t="shared" si="1"/>
        <v>2.796875</v>
      </c>
      <c r="AP67" s="4">
        <f t="shared" si="1"/>
        <v>2.676923077</v>
      </c>
      <c r="AQ67" s="4">
        <f t="shared" si="1"/>
        <v>2.692307692</v>
      </c>
      <c r="AR67" s="4">
        <f t="shared" si="1"/>
        <v>2.723076923</v>
      </c>
      <c r="AS67" s="4">
        <f t="shared" si="1"/>
        <v>2.692307692</v>
      </c>
      <c r="AT67" s="4">
        <f t="shared" si="1"/>
        <v>2.723076923</v>
      </c>
      <c r="AU67" s="4">
        <f t="shared" si="1"/>
        <v>2.784615385</v>
      </c>
      <c r="AV67" s="4">
        <f t="shared" si="1"/>
        <v>2.630769231</v>
      </c>
      <c r="AW67" s="4">
        <f t="shared" si="1"/>
        <v>2.723076923</v>
      </c>
      <c r="AX67" s="4">
        <f t="shared" si="1"/>
        <v>2.661538462</v>
      </c>
      <c r="AY67" s="4">
        <f t="shared" si="1"/>
        <v>2.815384615</v>
      </c>
      <c r="AZ67" s="4">
        <f t="shared" si="1"/>
        <v>2.723076923</v>
      </c>
      <c r="BA67" s="4">
        <f t="shared" si="1"/>
        <v>2.723076923</v>
      </c>
      <c r="BB67" s="4">
        <f t="shared" si="1"/>
        <v>2.738461538</v>
      </c>
      <c r="BC67" s="4">
        <f t="shared" si="1"/>
        <v>2.784615385</v>
      </c>
      <c r="BD67" s="4">
        <f t="shared" si="1"/>
        <v>2.738461538</v>
      </c>
      <c r="BE67" s="4">
        <f t="shared" si="1"/>
        <v>2.723076923</v>
      </c>
      <c r="BF67" s="4">
        <f t="shared" si="1"/>
        <v>2.753846154</v>
      </c>
      <c r="BG67" s="4">
        <f t="shared" si="1"/>
        <v>2.723076923</v>
      </c>
      <c r="BH67" s="4">
        <f t="shared" si="1"/>
        <v>2.707692308</v>
      </c>
      <c r="BI67" s="4">
        <f t="shared" si="1"/>
        <v>2.753846154</v>
      </c>
      <c r="BJ67" s="4">
        <f t="shared" si="1"/>
        <v>2.753846154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9.71"/>
    <col customWidth="1" min="2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14" t="s">
        <v>137</v>
      </c>
      <c r="D8" s="15" t="s">
        <v>139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21">
        <f>IFERROR(__xludf.DUMMYFUNCTION("IMPORTRANGE(""https://docs.google.com/spreadsheets/d/17GHy0MkvwPKc1cH4qXNzgzh0XcoBvkHe1c2N4Fk6oDk/edit#gid=625276432"",""Form Responses 1!C67"")"),2.646153846153846)</f>
        <v>2.646153846</v>
      </c>
      <c r="E10" s="22">
        <f t="shared" ref="E10:E20" si="1">D10/3</f>
        <v>0.8820512821</v>
      </c>
    </row>
    <row r="11">
      <c r="A11" s="16"/>
      <c r="B11" s="17">
        <v>2.0</v>
      </c>
      <c r="C11" s="23" t="s">
        <v>146</v>
      </c>
      <c r="D11" s="21">
        <f>IFERROR(__xludf.DUMMYFUNCTION("IMPORTRANGE(""https://docs.google.com/spreadsheets/d/17GHy0MkvwPKc1cH4qXNzgzh0XcoBvkHe1c2N4Fk6oDk/edit#gid=625276432"",""Form Responses 1!I67"")"),2.8615384615384616)</f>
        <v>2.861538462</v>
      </c>
      <c r="E11" s="22">
        <f t="shared" si="1"/>
        <v>0.9538461538</v>
      </c>
    </row>
    <row r="12">
      <c r="A12" s="16"/>
      <c r="B12" s="17">
        <v>3.0</v>
      </c>
      <c r="C12" s="23" t="s">
        <v>147</v>
      </c>
      <c r="D12" s="21">
        <f>IFERROR(__xludf.DUMMYFUNCTION("IMPORTRANGE(""https://docs.google.com/spreadsheets/d/17GHy0MkvwPKc1cH4qXNzgzh0XcoBvkHe1c2N4Fk6oDk/edit#gid=625276432"",""Form Responses 1!O67"")"),2.753846153846154)</f>
        <v>2.753846154</v>
      </c>
      <c r="E12" s="22">
        <f t="shared" si="1"/>
        <v>0.9179487179</v>
      </c>
    </row>
    <row r="13">
      <c r="A13" s="16"/>
      <c r="B13" s="17">
        <v>4.0</v>
      </c>
      <c r="C13" s="23" t="s">
        <v>148</v>
      </c>
      <c r="D13" s="21">
        <f>IFERROR(__xludf.DUMMYFUNCTION("IMPORTRANGE(""https://docs.google.com/spreadsheets/d/17GHy0MkvwPKc1cH4qXNzgzh0XcoBvkHe1c2N4Fk6oDk/edit#gid=625276432"",""Form Responses 1!U67"")"),2.8153846153846156)</f>
        <v>2.815384615</v>
      </c>
      <c r="E13" s="22">
        <f t="shared" si="1"/>
        <v>0.9384615385</v>
      </c>
    </row>
    <row r="14">
      <c r="A14" s="16"/>
      <c r="B14" s="17">
        <v>5.0</v>
      </c>
      <c r="C14" s="23" t="s">
        <v>149</v>
      </c>
      <c r="D14" s="21">
        <f>IFERROR(__xludf.DUMMYFUNCTION("IMPORTRANGE(""https://docs.google.com/spreadsheets/d/17GHy0MkvwPKc1cH4qXNzgzh0XcoBvkHe1c2N4Fk6oDk/edit#gid=625276432"",""Form Responses 1!AA67"")"),2.8153846153846156)</f>
        <v>2.815384615</v>
      </c>
      <c r="E14" s="22">
        <f t="shared" si="1"/>
        <v>0.9384615385</v>
      </c>
    </row>
    <row r="15">
      <c r="A15" s="16"/>
      <c r="B15" s="17">
        <v>6.0</v>
      </c>
      <c r="C15" s="23" t="s">
        <v>150</v>
      </c>
      <c r="D15" s="21">
        <f>IFERROR(__xludf.DUMMYFUNCTION("IMPORTRANGE(""https://docs.google.com/spreadsheets/d/17GHy0MkvwPKc1cH4qXNzgzh0XcoBvkHe1c2N4Fk6oDk/edit#gid=625276432"",""Form Responses 1!AG67"")"),2.723076923076923)</f>
        <v>2.723076923</v>
      </c>
      <c r="E15" s="22">
        <f t="shared" si="1"/>
        <v>0.9076923077</v>
      </c>
    </row>
    <row r="16">
      <c r="A16" s="16"/>
      <c r="B16" s="17">
        <v>7.0</v>
      </c>
      <c r="C16" s="23" t="s">
        <v>151</v>
      </c>
      <c r="D16" s="21">
        <f>IFERROR(__xludf.DUMMYFUNCTION("IMPORTRANGE(""https://docs.google.com/spreadsheets/d/17GHy0MkvwPKc1cH4qXNzgzh0XcoBvkHe1c2N4Fk6oDk/edit#gid=625276432"",""Form Responses 1!AM67"")"),2.753846153846154)</f>
        <v>2.753846154</v>
      </c>
      <c r="E16" s="22">
        <f t="shared" si="1"/>
        <v>0.9179487179</v>
      </c>
    </row>
    <row r="17">
      <c r="A17" s="16"/>
      <c r="B17" s="17">
        <v>8.0</v>
      </c>
      <c r="C17" s="23" t="s">
        <v>152</v>
      </c>
      <c r="D17" s="21">
        <f>IFERROR(__xludf.DUMMYFUNCTION("IMPORTRANGE(""https://docs.google.com/spreadsheets/d/17GHy0MkvwPKc1cH4qXNzgzh0XcoBvkHe1c2N4Fk6oDk/edit#gid=625276432"",""Form Responses 1!AS67"")"),2.6923076923076925)</f>
        <v>2.692307692</v>
      </c>
      <c r="E17" s="22">
        <f t="shared" si="1"/>
        <v>0.8974358974</v>
      </c>
    </row>
    <row r="18">
      <c r="A18" s="16"/>
      <c r="B18" s="17">
        <v>9.0</v>
      </c>
      <c r="C18" s="23" t="s">
        <v>153</v>
      </c>
      <c r="D18" s="21">
        <f>IFERROR(__xludf.DUMMYFUNCTION("IMPORTRANGE(""https://docs.google.com/spreadsheets/d/17GHy0MkvwPKc1cH4qXNzgzh0XcoBvkHe1c2N4Fk6oDk/edit#gid=625276432"",""Form Responses 1!AY67"")"),2.8153846153846156)</f>
        <v>2.815384615</v>
      </c>
      <c r="E18" s="22">
        <f t="shared" si="1"/>
        <v>0.9384615385</v>
      </c>
    </row>
    <row r="19">
      <c r="A19" s="16"/>
      <c r="B19" s="17">
        <v>10.0</v>
      </c>
      <c r="C19" s="23" t="s">
        <v>154</v>
      </c>
      <c r="D19" s="21">
        <f>IFERROR(__xludf.DUMMYFUNCTION("IMPORTRANGE(""https://docs.google.com/spreadsheets/d/17GHy0MkvwPKc1cH4qXNzgzh0XcoBvkHe1c2N4Fk6oDk/edit#gid=625276432"",""Form Responses 1!BE67"")"),2.723076923076923)</f>
        <v>2.723076923</v>
      </c>
      <c r="E19" s="22">
        <f t="shared" si="1"/>
        <v>0.9076923077</v>
      </c>
    </row>
    <row r="20">
      <c r="A20" s="7"/>
      <c r="B20" s="24"/>
      <c r="C20" s="25" t="s">
        <v>155</v>
      </c>
      <c r="D20" s="26">
        <f>SUM(D10:D19)/10</f>
        <v>2.76</v>
      </c>
      <c r="E20" s="27">
        <f t="shared" si="1"/>
        <v>0.92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2" t="s">
        <v>161</v>
      </c>
      <c r="C43" s="33" t="s">
        <v>163</v>
      </c>
      <c r="D43" s="31" t="s">
        <v>164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0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14" t="s">
        <v>138</v>
      </c>
      <c r="D8" s="15" t="s">
        <v>140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21">
        <f>IFERROR(__xludf.DUMMYFUNCTION("IMPORTRANGE(""https://docs.google.com/spreadsheets/d/17GHy0MkvwPKc1cH4qXNzgzh0XcoBvkHe1c2N4Fk6oDk/edit#gid=625276432"",""Form Responses 1!D67"")"),2.6153846153846154)</f>
        <v>2.615384615</v>
      </c>
      <c r="E10" s="22">
        <f t="shared" ref="E10:E20" si="1">D10/3</f>
        <v>0.8717948718</v>
      </c>
    </row>
    <row r="11">
      <c r="A11" s="16"/>
      <c r="B11" s="17">
        <v>2.0</v>
      </c>
      <c r="C11" s="23" t="s">
        <v>146</v>
      </c>
      <c r="D11" s="21">
        <f>IFERROR(__xludf.DUMMYFUNCTION("IMPORTRANGE(""https://docs.google.com/spreadsheets/d/17GHy0MkvwPKc1cH4qXNzgzh0XcoBvkHe1c2N4Fk6oDk/edit#gid=625276432"",""Form Responses 1!J67"")"),2.8615384615384616)</f>
        <v>2.861538462</v>
      </c>
      <c r="E11" s="22">
        <f t="shared" si="1"/>
        <v>0.9538461538</v>
      </c>
    </row>
    <row r="12">
      <c r="A12" s="16"/>
      <c r="B12" s="17">
        <v>3.0</v>
      </c>
      <c r="C12" s="23" t="s">
        <v>147</v>
      </c>
      <c r="D12" s="21">
        <f>IFERROR(__xludf.DUMMYFUNCTION("IMPORTRANGE(""https://docs.google.com/spreadsheets/d/17GHy0MkvwPKc1cH4qXNzgzh0XcoBvkHe1c2N4Fk6oDk/edit#gid=625276432"",""Form Responses 1!P67"")"),2.723076923076923)</f>
        <v>2.723076923</v>
      </c>
      <c r="E12" s="22">
        <f t="shared" si="1"/>
        <v>0.9076923077</v>
      </c>
    </row>
    <row r="13">
      <c r="A13" s="16"/>
      <c r="B13" s="17">
        <v>4.0</v>
      </c>
      <c r="C13" s="23" t="s">
        <v>148</v>
      </c>
      <c r="D13" s="21">
        <f>IFERROR(__xludf.DUMMYFUNCTION("IMPORTRANGE(""https://docs.google.com/spreadsheets/d/17GHy0MkvwPKc1cH4qXNzgzh0XcoBvkHe1c2N4Fk6oDk/edit#gid=625276432"",""Form Responses 1!V67"")"),2.6615384615384614)</f>
        <v>2.661538462</v>
      </c>
      <c r="E13" s="22">
        <f t="shared" si="1"/>
        <v>0.8871794872</v>
      </c>
    </row>
    <row r="14">
      <c r="A14" s="16"/>
      <c r="B14" s="17">
        <v>5.0</v>
      </c>
      <c r="C14" s="23" t="s">
        <v>149</v>
      </c>
      <c r="D14" s="21">
        <f>IFERROR(__xludf.DUMMYFUNCTION("IMPORTRANGE(""https://docs.google.com/spreadsheets/d/17GHy0MkvwPKc1cH4qXNzgzh0XcoBvkHe1c2N4Fk6oDk/edit#gid=625276432"",""Form Responses 1!AB67"")"),2.769230769230769)</f>
        <v>2.769230769</v>
      </c>
      <c r="E14" s="22">
        <f t="shared" si="1"/>
        <v>0.9230769231</v>
      </c>
    </row>
    <row r="15">
      <c r="A15" s="16"/>
      <c r="B15" s="17">
        <v>6.0</v>
      </c>
      <c r="C15" s="23" t="s">
        <v>150</v>
      </c>
      <c r="D15" s="21">
        <f>IFERROR(__xludf.DUMMYFUNCTION("IMPORTRANGE(""https://docs.google.com/spreadsheets/d/17GHy0MkvwPKc1cH4qXNzgzh0XcoBvkHe1c2N4Fk6oDk/edit#gid=625276432"",""Form Responses 1!AH67"")"),2.7846153846153845)</f>
        <v>2.784615385</v>
      </c>
      <c r="E15" s="22">
        <f t="shared" si="1"/>
        <v>0.9282051282</v>
      </c>
    </row>
    <row r="16">
      <c r="A16" s="16"/>
      <c r="B16" s="17">
        <v>7.0</v>
      </c>
      <c r="C16" s="23" t="s">
        <v>151</v>
      </c>
      <c r="D16" s="21">
        <f>IFERROR(__xludf.DUMMYFUNCTION("IMPORTRANGE(""https://docs.google.com/spreadsheets/d/17GHy0MkvwPKc1cH4qXNzgzh0XcoBvkHe1c2N4Fk6oDk/edit#gid=625276432"",""Form Responses 1!AN67"")"),2.6615384615384614)</f>
        <v>2.661538462</v>
      </c>
      <c r="E16" s="22">
        <f t="shared" si="1"/>
        <v>0.8871794872</v>
      </c>
    </row>
    <row r="17">
      <c r="A17" s="16"/>
      <c r="B17" s="17">
        <v>8.0</v>
      </c>
      <c r="C17" s="23" t="s">
        <v>152</v>
      </c>
      <c r="D17" s="21">
        <f>IFERROR(__xludf.DUMMYFUNCTION("IMPORTRANGE(""https://docs.google.com/spreadsheets/d/17GHy0MkvwPKc1cH4qXNzgzh0XcoBvkHe1c2N4Fk6oDk/edit#gid=625276432"",""Form Responses 1!AT67"")"),2.723076923076923)</f>
        <v>2.723076923</v>
      </c>
      <c r="E17" s="22">
        <f t="shared" si="1"/>
        <v>0.9076923077</v>
      </c>
    </row>
    <row r="18">
      <c r="A18" s="16"/>
      <c r="B18" s="17">
        <v>9.0</v>
      </c>
      <c r="C18" s="23" t="s">
        <v>153</v>
      </c>
      <c r="D18" s="21">
        <f>IFERROR(__xludf.DUMMYFUNCTION("IMPORTRANGE(""https://docs.google.com/spreadsheets/d/17GHy0MkvwPKc1cH4qXNzgzh0XcoBvkHe1c2N4Fk6oDk/edit#gid=625276432"",""Form Responses 1!AZ67"")"),2.723076923076923)</f>
        <v>2.723076923</v>
      </c>
      <c r="E18" s="22">
        <f t="shared" si="1"/>
        <v>0.9076923077</v>
      </c>
    </row>
    <row r="19">
      <c r="A19" s="16"/>
      <c r="B19" s="17">
        <v>10.0</v>
      </c>
      <c r="C19" s="23" t="s">
        <v>154</v>
      </c>
      <c r="D19" s="21">
        <f>IFERROR(__xludf.DUMMYFUNCTION("IMPORTRANGE(""https://docs.google.com/spreadsheets/d/17GHy0MkvwPKc1cH4qXNzgzh0XcoBvkHe1c2N4Fk6oDk/edit#gid=625276432"",""Form Responses 1!BF67"")"),2.753846153846154)</f>
        <v>2.753846154</v>
      </c>
      <c r="E19" s="22">
        <f t="shared" si="1"/>
        <v>0.9179487179</v>
      </c>
    </row>
    <row r="20">
      <c r="A20" s="7"/>
      <c r="B20" s="24"/>
      <c r="C20" s="25" t="s">
        <v>155</v>
      </c>
      <c r="D20" s="26">
        <f>SUM(D10:D19)/10</f>
        <v>2.727692308</v>
      </c>
      <c r="E20" s="27">
        <f t="shared" si="1"/>
        <v>0.9092307692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2" t="s">
        <v>162</v>
      </c>
      <c r="C43" s="33" t="s">
        <v>163</v>
      </c>
      <c r="D43" s="31" t="s">
        <v>164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34" t="s">
        <v>165</v>
      </c>
      <c r="D8" s="35" t="s">
        <v>166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21">
        <f>IFERROR(__xludf.DUMMYFUNCTION("IMPORTRANGE(""https://docs.google.com/spreadsheets/d/17GHy0MkvwPKc1cH4qXNzgzh0XcoBvkHe1c2N4Fk6oDk/edit#gid=625276432"",""Form Responses 1!E67"")"),2.753846153846154)</f>
        <v>2.753846154</v>
      </c>
      <c r="E10" s="22">
        <f t="shared" ref="E10:E20" si="1">D10/3</f>
        <v>0.9179487179</v>
      </c>
    </row>
    <row r="11">
      <c r="A11" s="16"/>
      <c r="B11" s="17">
        <v>2.0</v>
      </c>
      <c r="C11" s="23" t="s">
        <v>146</v>
      </c>
      <c r="D11" s="21">
        <f>IFERROR(__xludf.DUMMYFUNCTION("IMPORTRANGE(""https://docs.google.com/spreadsheets/d/17GHy0MkvwPKc1cH4qXNzgzh0XcoBvkHe1c2N4Fk6oDk/edit#gid=625276432"",""Form Responses 1!K67"")"),2.8461538461538463)</f>
        <v>2.846153846</v>
      </c>
      <c r="E11" s="22">
        <f t="shared" si="1"/>
        <v>0.9487179487</v>
      </c>
    </row>
    <row r="12">
      <c r="A12" s="16"/>
      <c r="B12" s="17">
        <v>3.0</v>
      </c>
      <c r="C12" s="23" t="s">
        <v>147</v>
      </c>
      <c r="D12" s="21">
        <f>IFERROR(__xludf.DUMMYFUNCTION("IMPORTRANGE(""https://docs.google.com/spreadsheets/d/17GHy0MkvwPKc1cH4qXNzgzh0XcoBvkHe1c2N4Fk6oDk/edit#gid=625276432"",""Form Responses 1!Q67"")"),2.6769230769230767)</f>
        <v>2.676923077</v>
      </c>
      <c r="E12" s="22">
        <f t="shared" si="1"/>
        <v>0.8923076923</v>
      </c>
    </row>
    <row r="13">
      <c r="A13" s="16"/>
      <c r="B13" s="17">
        <v>4.0</v>
      </c>
      <c r="C13" s="23" t="s">
        <v>148</v>
      </c>
      <c r="D13" s="21">
        <f>IFERROR(__xludf.DUMMYFUNCTION("IMPORTRANGE(""https://docs.google.com/spreadsheets/d/17GHy0MkvwPKc1cH4qXNzgzh0XcoBvkHe1c2N4Fk6oDk/edit#gid=625276432"",""Form Responses 1!W67"")"),2.830769230769231)</f>
        <v>2.830769231</v>
      </c>
      <c r="E13" s="22">
        <f t="shared" si="1"/>
        <v>0.9435897436</v>
      </c>
    </row>
    <row r="14">
      <c r="A14" s="16"/>
      <c r="B14" s="17">
        <v>5.0</v>
      </c>
      <c r="C14" s="23" t="s">
        <v>149</v>
      </c>
      <c r="D14" s="21">
        <f>IFERROR(__xludf.DUMMYFUNCTION("IMPORTRANGE(""https://docs.google.com/spreadsheets/d/17GHy0MkvwPKc1cH4qXNzgzh0XcoBvkHe1c2N4Fk6oDk/edit#gid=625276432"",""Form Responses 1!AC67"")"),2.753846153846154)</f>
        <v>2.753846154</v>
      </c>
      <c r="E14" s="22">
        <f t="shared" si="1"/>
        <v>0.9179487179</v>
      </c>
    </row>
    <row r="15">
      <c r="A15" s="16"/>
      <c r="B15" s="17">
        <v>6.0</v>
      </c>
      <c r="C15" s="23" t="s">
        <v>150</v>
      </c>
      <c r="D15" s="21">
        <f>IFERROR(__xludf.DUMMYFUNCTION("IMPORTRANGE(""https://docs.google.com/spreadsheets/d/17GHy0MkvwPKc1cH4qXNzgzh0XcoBvkHe1c2N4Fk6oDk/edit#gid=625276432"",""Form Responses 1!AI67"")"),2.6769230769230767)</f>
        <v>2.676923077</v>
      </c>
      <c r="E15" s="22">
        <f t="shared" si="1"/>
        <v>0.8923076923</v>
      </c>
    </row>
    <row r="16">
      <c r="A16" s="16"/>
      <c r="B16" s="17">
        <v>7.0</v>
      </c>
      <c r="C16" s="23" t="s">
        <v>151</v>
      </c>
      <c r="D16" s="21">
        <f>IFERROR(__xludf.DUMMYFUNCTION("IMPORTRANGE(""https://docs.google.com/spreadsheets/d/17GHy0MkvwPKc1cH4qXNzgzh0XcoBvkHe1c2N4Fk6oDk/edit#gid=625276432"",""Form Responses 1!AO67"")"),2.796875)</f>
        <v>2.796875</v>
      </c>
      <c r="E16" s="22">
        <f t="shared" si="1"/>
        <v>0.9322916667</v>
      </c>
    </row>
    <row r="17">
      <c r="A17" s="16"/>
      <c r="B17" s="17">
        <v>8.0</v>
      </c>
      <c r="C17" s="23" t="s">
        <v>152</v>
      </c>
      <c r="D17" s="21">
        <f>IFERROR(__xludf.DUMMYFUNCTION("IMPORTRANGE(""https://docs.google.com/spreadsheets/d/17GHy0MkvwPKc1cH4qXNzgzh0XcoBvkHe1c2N4Fk6oDk/edit#gid=625276432"",""Form Responses 1!AU67"")"),2.7846153846153845)</f>
        <v>2.784615385</v>
      </c>
      <c r="E17" s="22">
        <f t="shared" si="1"/>
        <v>0.9282051282</v>
      </c>
    </row>
    <row r="18">
      <c r="A18" s="16"/>
      <c r="B18" s="17">
        <v>9.0</v>
      </c>
      <c r="C18" s="23" t="s">
        <v>153</v>
      </c>
      <c r="D18" s="21">
        <f>IFERROR(__xludf.DUMMYFUNCTION("IMPORTRANGE(""https://docs.google.com/spreadsheets/d/17GHy0MkvwPKc1cH4qXNzgzh0XcoBvkHe1c2N4Fk6oDk/edit#gid=625276432"",""Form Responses 1!BA67"")"),2.723076923076923)</f>
        <v>2.723076923</v>
      </c>
      <c r="E18" s="22">
        <f t="shared" si="1"/>
        <v>0.9076923077</v>
      </c>
    </row>
    <row r="19">
      <c r="A19" s="16"/>
      <c r="B19" s="17">
        <v>10.0</v>
      </c>
      <c r="C19" s="23" t="s">
        <v>154</v>
      </c>
      <c r="D19" s="21">
        <f>IFERROR(__xludf.DUMMYFUNCTION("IMPORTRANGE(""https://docs.google.com/spreadsheets/d/17GHy0MkvwPKc1cH4qXNzgzh0XcoBvkHe1c2N4Fk6oDk/edit#gid=625276432"",""Form Responses 1!BG67"")"),2.723076923076923)</f>
        <v>2.723076923</v>
      </c>
      <c r="E19" s="22">
        <f t="shared" si="1"/>
        <v>0.9076923077</v>
      </c>
    </row>
    <row r="20">
      <c r="A20" s="7"/>
      <c r="B20" s="24"/>
      <c r="C20" s="25" t="s">
        <v>155</v>
      </c>
      <c r="D20" s="26">
        <f>SUM(D10:D19)/10</f>
        <v>2.756610577</v>
      </c>
      <c r="E20" s="27">
        <f t="shared" si="1"/>
        <v>0.9188701923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2" t="s">
        <v>167</v>
      </c>
      <c r="C43" s="33" t="s">
        <v>163</v>
      </c>
      <c r="D43" s="31" t="s">
        <v>164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34" t="s">
        <v>168</v>
      </c>
      <c r="D8" s="35" t="s">
        <v>169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36">
        <f>IFERROR(__xludf.DUMMYFUNCTION("IMPORTRANGE(""https://docs.google.com/spreadsheets/d/17GHy0MkvwPKc1cH4qXNzgzh0XcoBvkHe1c2N4Fk6oDk/edit#gid=625276432"",""Form Responses 1!F67"")"),2.707692307692308)</f>
        <v>2.707692308</v>
      </c>
      <c r="E10" s="22">
        <f t="shared" ref="E10:E20" si="1">D10/3</f>
        <v>0.9025641026</v>
      </c>
    </row>
    <row r="11">
      <c r="A11" s="16"/>
      <c r="B11" s="17">
        <v>2.0</v>
      </c>
      <c r="C11" s="23" t="s">
        <v>146</v>
      </c>
      <c r="D11" s="37">
        <f>IFERROR(__xludf.DUMMYFUNCTION("IMPORTRANGE(""https://docs.google.com/spreadsheets/d/17GHy0MkvwPKc1cH4qXNzgzh0XcoBvkHe1c2N4Fk6oDk/edit#gid=625276432"",""Form Responses 1!L67"")"),2.8615384615384616)</f>
        <v>2.861538462</v>
      </c>
      <c r="E11" s="22">
        <f t="shared" si="1"/>
        <v>0.9538461538</v>
      </c>
    </row>
    <row r="12">
      <c r="A12" s="16"/>
      <c r="B12" s="17">
        <v>3.0</v>
      </c>
      <c r="C12" s="23" t="s">
        <v>147</v>
      </c>
      <c r="D12" s="37">
        <f>IFERROR(__xludf.DUMMYFUNCTION("IMPORTRANGE(""https://docs.google.com/spreadsheets/d/17GHy0MkvwPKc1cH4qXNzgzh0XcoBvkHe1c2N4Fk6oDk/edit#gid=625276432"",""Form Responses 1!R67"")"),2.703125)</f>
        <v>2.703125</v>
      </c>
      <c r="E12" s="22">
        <f t="shared" si="1"/>
        <v>0.9010416667</v>
      </c>
    </row>
    <row r="13">
      <c r="A13" s="16"/>
      <c r="B13" s="17">
        <v>4.0</v>
      </c>
      <c r="C13" s="23" t="s">
        <v>148</v>
      </c>
      <c r="D13" s="37">
        <f>IFERROR(__xludf.DUMMYFUNCTION("IMPORTRANGE(""https://docs.google.com/spreadsheets/d/17GHy0MkvwPKc1cH4qXNzgzh0XcoBvkHe1c2N4Fk6oDk/edit#gid=625276432"",""Form Responses 1!X67"")"),2.796875)</f>
        <v>2.796875</v>
      </c>
      <c r="E13" s="22">
        <f t="shared" si="1"/>
        <v>0.9322916667</v>
      </c>
    </row>
    <row r="14">
      <c r="A14" s="16"/>
      <c r="B14" s="17">
        <v>5.0</v>
      </c>
      <c r="C14" s="23" t="s">
        <v>149</v>
      </c>
      <c r="D14" s="37">
        <f>IFERROR(__xludf.DUMMYFUNCTION("IMPORTRANGE(""https://docs.google.com/spreadsheets/d/17GHy0MkvwPKc1cH4qXNzgzh0XcoBvkHe1c2N4Fk6oDk/edit#gid=625276432"",""Form Responses 1!AD67"")"),2.6615384615384614)</f>
        <v>2.661538462</v>
      </c>
      <c r="E14" s="22">
        <f t="shared" si="1"/>
        <v>0.8871794872</v>
      </c>
    </row>
    <row r="15">
      <c r="A15" s="16"/>
      <c r="B15" s="17">
        <v>6.0</v>
      </c>
      <c r="C15" s="23" t="s">
        <v>150</v>
      </c>
      <c r="D15" s="37">
        <f>IFERROR(__xludf.DUMMYFUNCTION("IMPORTRANGE(""https://docs.google.com/spreadsheets/d/17GHy0MkvwPKc1cH4qXNzgzh0XcoBvkHe1c2N4Fk6oDk/edit#gid=625276432"",""Form Responses 1!AJ67"")"),2.6769230769230767)</f>
        <v>2.676923077</v>
      </c>
      <c r="E15" s="22">
        <f t="shared" si="1"/>
        <v>0.8923076923</v>
      </c>
    </row>
    <row r="16">
      <c r="A16" s="16"/>
      <c r="B16" s="17">
        <v>7.0</v>
      </c>
      <c r="C16" s="23" t="s">
        <v>151</v>
      </c>
      <c r="D16" s="37">
        <f>IFERROR(__xludf.DUMMYFUNCTION("IMPORTRANGE(""https://docs.google.com/spreadsheets/d/17GHy0MkvwPKc1cH4qXNzgzh0XcoBvkHe1c2N4Fk6oDk/edit#gid=625276432"",""Form Responses 1!AP67"")"),2.6769230769230767)</f>
        <v>2.676923077</v>
      </c>
      <c r="E16" s="22">
        <f t="shared" si="1"/>
        <v>0.8923076923</v>
      </c>
    </row>
    <row r="17">
      <c r="A17" s="16"/>
      <c r="B17" s="17">
        <v>8.0</v>
      </c>
      <c r="C17" s="23" t="s">
        <v>152</v>
      </c>
      <c r="D17" s="37">
        <f>IFERROR(__xludf.DUMMYFUNCTION("IMPORTRANGE(""https://docs.google.com/spreadsheets/d/17GHy0MkvwPKc1cH4qXNzgzh0XcoBvkHe1c2N4Fk6oDk/edit#gid=625276432"",""Form Responses 1!AV67"")"),2.6307692307692307)</f>
        <v>2.630769231</v>
      </c>
      <c r="E17" s="22">
        <f t="shared" si="1"/>
        <v>0.8769230769</v>
      </c>
    </row>
    <row r="18">
      <c r="A18" s="16"/>
      <c r="B18" s="17">
        <v>9.0</v>
      </c>
      <c r="C18" s="23" t="s">
        <v>153</v>
      </c>
      <c r="D18" s="37">
        <f>IFERROR(__xludf.DUMMYFUNCTION("IMPORTRANGE(""https://docs.google.com/spreadsheets/d/17GHy0MkvwPKc1cH4qXNzgzh0XcoBvkHe1c2N4Fk6oDk/edit#gid=625276432"",""Form Responses 1!BB67"")"),2.7384615384615385)</f>
        <v>2.738461538</v>
      </c>
      <c r="E18" s="22">
        <f t="shared" si="1"/>
        <v>0.9128205128</v>
      </c>
    </row>
    <row r="19">
      <c r="A19" s="16"/>
      <c r="B19" s="17">
        <v>10.0</v>
      </c>
      <c r="C19" s="23" t="s">
        <v>154</v>
      </c>
      <c r="D19" s="37">
        <f>IFERROR(__xludf.DUMMYFUNCTION("IMPORTRANGE(""https://docs.google.com/spreadsheets/d/17GHy0MkvwPKc1cH4qXNzgzh0XcoBvkHe1c2N4Fk6oDk/edit#gid=625276432"",""Form Responses 1!BH67"")"),2.707692307692308)</f>
        <v>2.707692308</v>
      </c>
      <c r="E19" s="22">
        <f t="shared" si="1"/>
        <v>0.9025641026</v>
      </c>
    </row>
    <row r="20">
      <c r="A20" s="7"/>
      <c r="B20" s="24"/>
      <c r="C20" s="25" t="s">
        <v>155</v>
      </c>
      <c r="D20" s="26">
        <f>SUM(D10:D19)/10</f>
        <v>2.716153846</v>
      </c>
      <c r="E20" s="27">
        <f t="shared" si="1"/>
        <v>0.9053846154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2" t="s">
        <v>172</v>
      </c>
      <c r="C43" s="33" t="s">
        <v>163</v>
      </c>
      <c r="D43" s="31" t="s">
        <v>164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34" t="s">
        <v>170</v>
      </c>
      <c r="D8" s="35" t="s">
        <v>171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36">
        <f>IFERROR(__xludf.DUMMYFUNCTION("IMPORTRANGE(""https://docs.google.com/spreadsheets/d/17GHy0MkvwPKc1cH4qXNzgzh0XcoBvkHe1c2N4Fk6oDk/edit#gid=625276432"",""Form Responses 1!G67"")"),2.6923076923076925)</f>
        <v>2.692307692</v>
      </c>
      <c r="E10" s="22">
        <f t="shared" ref="E10:E20" si="1">D10/3</f>
        <v>0.8974358974</v>
      </c>
    </row>
    <row r="11">
      <c r="A11" s="16"/>
      <c r="B11" s="17">
        <v>2.0</v>
      </c>
      <c r="C11" s="23" t="s">
        <v>146</v>
      </c>
      <c r="D11" s="37">
        <f>IFERROR(__xludf.DUMMYFUNCTION("IMPORTRANGE(""https://docs.google.com/spreadsheets/d/17GHy0MkvwPKc1cH4qXNzgzh0XcoBvkHe1c2N4Fk6oDk/edit#gid=625276432"",""Form Responses 1!M67"")"),2.830769230769231)</f>
        <v>2.830769231</v>
      </c>
      <c r="E11" s="22">
        <f t="shared" si="1"/>
        <v>0.9435897436</v>
      </c>
    </row>
    <row r="12">
      <c r="A12" s="16"/>
      <c r="B12" s="17">
        <v>3.0</v>
      </c>
      <c r="C12" s="23" t="s">
        <v>147</v>
      </c>
      <c r="D12" s="37">
        <f>IFERROR(__xludf.DUMMYFUNCTION("IMPORTRANGE(""https://docs.google.com/spreadsheets/d/17GHy0MkvwPKc1cH4qXNzgzh0XcoBvkHe1c2N4Fk6oDk/edit#gid=625276432"",""Form Responses 1!S67"")"),2.5846153846153848)</f>
        <v>2.584615385</v>
      </c>
      <c r="E12" s="22">
        <f t="shared" si="1"/>
        <v>0.8615384615</v>
      </c>
    </row>
    <row r="13">
      <c r="A13" s="16"/>
      <c r="B13" s="17">
        <v>4.0</v>
      </c>
      <c r="C13" s="23" t="s">
        <v>148</v>
      </c>
      <c r="D13" s="37">
        <f>IFERROR(__xludf.DUMMYFUNCTION("IMPORTRANGE(""https://docs.google.com/spreadsheets/d/17GHy0MkvwPKc1cH4qXNzgzh0XcoBvkHe1c2N4Fk6oDk/edit#gid=625276432"",""Form Responses 1!Y67"")"),2.6615384615384614)</f>
        <v>2.661538462</v>
      </c>
      <c r="E13" s="22">
        <f t="shared" si="1"/>
        <v>0.8871794872</v>
      </c>
    </row>
    <row r="14">
      <c r="A14" s="16"/>
      <c r="B14" s="17">
        <v>5.0</v>
      </c>
      <c r="C14" s="23" t="s">
        <v>149</v>
      </c>
      <c r="D14" s="37">
        <f>IFERROR(__xludf.DUMMYFUNCTION("IMPORTRANGE(""https://docs.google.com/spreadsheets/d/17GHy0MkvwPKc1cH4qXNzgzh0XcoBvkHe1c2N4Fk6oDk/edit#gid=625276432"",""Form Responses 1!AE67"")"),2.723076923076923)</f>
        <v>2.723076923</v>
      </c>
      <c r="E14" s="22">
        <f t="shared" si="1"/>
        <v>0.9076923077</v>
      </c>
    </row>
    <row r="15">
      <c r="A15" s="16"/>
      <c r="B15" s="17">
        <v>6.0</v>
      </c>
      <c r="C15" s="23" t="s">
        <v>150</v>
      </c>
      <c r="D15" s="37">
        <f>IFERROR(__xludf.DUMMYFUNCTION("IMPORTRANGE(""https://docs.google.com/spreadsheets/d/17GHy0MkvwPKc1cH4qXNzgzh0XcoBvkHe1c2N4Fk6oDk/edit#gid=625276432"",""Form Responses 1!AK67"")"),2.7384615384615385)</f>
        <v>2.738461538</v>
      </c>
      <c r="E15" s="22">
        <f t="shared" si="1"/>
        <v>0.9128205128</v>
      </c>
    </row>
    <row r="16">
      <c r="A16" s="16"/>
      <c r="B16" s="17">
        <v>7.0</v>
      </c>
      <c r="C16" s="23" t="s">
        <v>151</v>
      </c>
      <c r="D16" s="37">
        <f>IFERROR(__xludf.DUMMYFUNCTION("IMPORTRANGE(""https://docs.google.com/spreadsheets/d/17GHy0MkvwPKc1cH4qXNzgzh0XcoBvkHe1c2N4Fk6oDk/edit#gid=625276432"",""Form Responses 1!AQ67"")"),2.6923076923076925)</f>
        <v>2.692307692</v>
      </c>
      <c r="E16" s="22">
        <f t="shared" si="1"/>
        <v>0.8974358974</v>
      </c>
    </row>
    <row r="17">
      <c r="A17" s="16"/>
      <c r="B17" s="17">
        <v>8.0</v>
      </c>
      <c r="C17" s="23" t="s">
        <v>152</v>
      </c>
      <c r="D17" s="37">
        <f>IFERROR(__xludf.DUMMYFUNCTION("IMPORTRANGE(""https://docs.google.com/spreadsheets/d/17GHy0MkvwPKc1cH4qXNzgzh0XcoBvkHe1c2N4Fk6oDk/edit#gid=625276432"",""Form Responses 1!AW67"")"),2.723076923076923)</f>
        <v>2.723076923</v>
      </c>
      <c r="E17" s="22">
        <f t="shared" si="1"/>
        <v>0.9076923077</v>
      </c>
    </row>
    <row r="18">
      <c r="A18" s="16"/>
      <c r="B18" s="17">
        <v>9.0</v>
      </c>
      <c r="C18" s="23" t="s">
        <v>153</v>
      </c>
      <c r="D18" s="37">
        <f>IFERROR(__xludf.DUMMYFUNCTION("IMPORTRANGE(""https://docs.google.com/spreadsheets/d/17GHy0MkvwPKc1cH4qXNzgzh0XcoBvkHe1c2N4Fk6oDk/edit#gid=625276432"",""Form Responses 1!BC67"")"),2.7846153846153845)</f>
        <v>2.784615385</v>
      </c>
      <c r="E18" s="22">
        <f t="shared" si="1"/>
        <v>0.9282051282</v>
      </c>
    </row>
    <row r="19">
      <c r="A19" s="16"/>
      <c r="B19" s="17">
        <v>10.0</v>
      </c>
      <c r="C19" s="23" t="s">
        <v>154</v>
      </c>
      <c r="D19" s="37">
        <f>IFERROR(__xludf.DUMMYFUNCTION("IMPORTRANGE(""https://docs.google.com/spreadsheets/d/17GHy0MkvwPKc1cH4qXNzgzh0XcoBvkHe1c2N4Fk6oDk/edit#gid=625276432"",""Form Responses 1!BI67"")"),2.753846153846154)</f>
        <v>2.753846154</v>
      </c>
      <c r="E19" s="22">
        <f t="shared" si="1"/>
        <v>0.9179487179</v>
      </c>
    </row>
    <row r="20">
      <c r="A20" s="7"/>
      <c r="B20" s="24"/>
      <c r="C20" s="25" t="s">
        <v>155</v>
      </c>
      <c r="D20" s="26">
        <f>SUM(D10:D19)/10</f>
        <v>2.718461538</v>
      </c>
      <c r="E20" s="27">
        <f t="shared" si="1"/>
        <v>0.9061538462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2" t="s">
        <v>173</v>
      </c>
      <c r="C43" s="33" t="s">
        <v>163</v>
      </c>
      <c r="D43" s="31" t="s">
        <v>164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129</v>
      </c>
    </row>
    <row r="2">
      <c r="A2" s="5"/>
      <c r="B2" s="5" t="s">
        <v>130</v>
      </c>
    </row>
    <row r="3">
      <c r="A3" s="5"/>
      <c r="B3" s="6" t="s">
        <v>131</v>
      </c>
    </row>
    <row r="4">
      <c r="A4" s="6"/>
      <c r="B4" s="6" t="s">
        <v>132</v>
      </c>
    </row>
    <row r="5">
      <c r="A5" s="6"/>
      <c r="B5" s="6" t="s">
        <v>133</v>
      </c>
    </row>
    <row r="6">
      <c r="A6" s="6"/>
      <c r="B6" s="6" t="s">
        <v>134</v>
      </c>
    </row>
    <row r="7">
      <c r="A7" s="7"/>
      <c r="B7" s="8"/>
      <c r="C7" s="9"/>
      <c r="D7" s="10" t="s">
        <v>135</v>
      </c>
      <c r="E7" s="11"/>
    </row>
    <row r="8">
      <c r="A8" s="12"/>
      <c r="B8" s="13" t="s">
        <v>136</v>
      </c>
      <c r="C8" s="34" t="s">
        <v>174</v>
      </c>
      <c r="D8" s="35" t="s">
        <v>175</v>
      </c>
      <c r="E8" s="11"/>
    </row>
    <row r="9">
      <c r="A9" s="16"/>
      <c r="B9" s="17" t="s">
        <v>141</v>
      </c>
      <c r="C9" s="18" t="s">
        <v>142</v>
      </c>
      <c r="D9" s="19" t="s">
        <v>143</v>
      </c>
      <c r="E9" s="19" t="s">
        <v>144</v>
      </c>
    </row>
    <row r="10">
      <c r="A10" s="16"/>
      <c r="B10" s="17">
        <v>1.0</v>
      </c>
      <c r="C10" s="20" t="s">
        <v>145</v>
      </c>
      <c r="D10" s="36">
        <f>IFERROR(__xludf.DUMMYFUNCTION("IMPORTRANGE(""https://docs.google.com/spreadsheets/d/17GHy0MkvwPKc1cH4qXNzgzh0XcoBvkHe1c2N4Fk6oDk/edit#gid=625276432"",""Form Responses 1!H67"")"),2.707692307692308)</f>
        <v>2.707692308</v>
      </c>
      <c r="E10" s="22">
        <f t="shared" ref="E10:E20" si="1">D10/3</f>
        <v>0.9025641026</v>
      </c>
    </row>
    <row r="11">
      <c r="A11" s="16"/>
      <c r="B11" s="17">
        <v>2.0</v>
      </c>
      <c r="C11" s="23" t="s">
        <v>146</v>
      </c>
      <c r="D11" s="37">
        <f>IFERROR(__xludf.DUMMYFUNCTION("IMPORTRANGE(""https://docs.google.com/spreadsheets/d/17GHy0MkvwPKc1cH4qXNzgzh0XcoBvkHe1c2N4Fk6oDk/edit#gid=625276432"",""Form Responses 1!N67"")"),2.830769230769231)</f>
        <v>2.830769231</v>
      </c>
      <c r="E11" s="22">
        <f t="shared" si="1"/>
        <v>0.9435897436</v>
      </c>
    </row>
    <row r="12">
      <c r="A12" s="16"/>
      <c r="B12" s="17">
        <v>3.0</v>
      </c>
      <c r="C12" s="23" t="s">
        <v>147</v>
      </c>
      <c r="D12" s="37">
        <f>IFERROR(__xludf.DUMMYFUNCTION("IMPORTRANGE(""https://docs.google.com/spreadsheets/d/17GHy0MkvwPKc1cH4qXNzgzh0XcoBvkHe1c2N4Fk6oDk/edit#gid=625276432"",""Form Responses 1!T67"")"),2.723076923076923)</f>
        <v>2.723076923</v>
      </c>
      <c r="E12" s="22">
        <f t="shared" si="1"/>
        <v>0.9076923077</v>
      </c>
    </row>
    <row r="13">
      <c r="A13" s="16"/>
      <c r="B13" s="17">
        <v>4.0</v>
      </c>
      <c r="C13" s="23" t="s">
        <v>148</v>
      </c>
      <c r="D13" s="37">
        <f>IFERROR(__xludf.DUMMYFUNCTION("IMPORTRANGE(""https://docs.google.com/spreadsheets/d/17GHy0MkvwPKc1cH4qXNzgzh0XcoBvkHe1c2N4Fk6oDk/edit#gid=625276432"",""Form Responses 1!Z67"")"),2.707692307692308)</f>
        <v>2.707692308</v>
      </c>
      <c r="E13" s="22">
        <f t="shared" si="1"/>
        <v>0.9025641026</v>
      </c>
    </row>
    <row r="14">
      <c r="A14" s="16"/>
      <c r="B14" s="17">
        <v>5.0</v>
      </c>
      <c r="C14" s="23" t="s">
        <v>149</v>
      </c>
      <c r="D14" s="37">
        <f>IFERROR(__xludf.DUMMYFUNCTION("IMPORTRANGE(""https://docs.google.com/spreadsheets/d/17GHy0MkvwPKc1cH4qXNzgzh0XcoBvkHe1c2N4Fk6oDk/edit#gid=625276432"",""Form Responses 1!AF67"")"),2.6153846153846154)</f>
        <v>2.615384615</v>
      </c>
      <c r="E14" s="22">
        <f t="shared" si="1"/>
        <v>0.8717948718</v>
      </c>
    </row>
    <row r="15">
      <c r="A15" s="16"/>
      <c r="B15" s="17">
        <v>6.0</v>
      </c>
      <c r="C15" s="23" t="s">
        <v>150</v>
      </c>
      <c r="D15" s="37">
        <f>IFERROR(__xludf.DUMMYFUNCTION("IMPORTRANGE(""https://docs.google.com/spreadsheets/d/17GHy0MkvwPKc1cH4qXNzgzh0XcoBvkHe1c2N4Fk6oDk/edit#gid=625276432"",""Form Responses 1!AL67"")"),2.6307692307692307)</f>
        <v>2.630769231</v>
      </c>
      <c r="E15" s="22">
        <f t="shared" si="1"/>
        <v>0.8769230769</v>
      </c>
    </row>
    <row r="16">
      <c r="A16" s="16"/>
      <c r="B16" s="17">
        <v>7.0</v>
      </c>
      <c r="C16" s="23" t="s">
        <v>151</v>
      </c>
      <c r="D16" s="37">
        <f>IFERROR(__xludf.DUMMYFUNCTION("IMPORTRANGE(""https://docs.google.com/spreadsheets/d/17GHy0MkvwPKc1cH4qXNzgzh0XcoBvkHe1c2N4Fk6oDk/edit#gid=625276432"",""Form Responses 1!AR67"")"),2.723076923076923)</f>
        <v>2.723076923</v>
      </c>
      <c r="E16" s="22">
        <f t="shared" si="1"/>
        <v>0.9076923077</v>
      </c>
    </row>
    <row r="17">
      <c r="A17" s="16"/>
      <c r="B17" s="17">
        <v>8.0</v>
      </c>
      <c r="C17" s="23" t="s">
        <v>152</v>
      </c>
      <c r="D17" s="37">
        <f>IFERROR(__xludf.DUMMYFUNCTION("IMPORTRANGE(""https://docs.google.com/spreadsheets/d/17GHy0MkvwPKc1cH4qXNzgzh0XcoBvkHe1c2N4Fk6oDk/edit#gid=625276432"",""Form Responses 1!AX67"")"),2.6615384615384614)</f>
        <v>2.661538462</v>
      </c>
      <c r="E17" s="22">
        <f t="shared" si="1"/>
        <v>0.8871794872</v>
      </c>
    </row>
    <row r="18">
      <c r="A18" s="16"/>
      <c r="B18" s="17">
        <v>9.0</v>
      </c>
      <c r="C18" s="23" t="s">
        <v>153</v>
      </c>
      <c r="D18" s="37">
        <f>IFERROR(__xludf.DUMMYFUNCTION("IMPORTRANGE(""https://docs.google.com/spreadsheets/d/17GHy0MkvwPKc1cH4qXNzgzh0XcoBvkHe1c2N4Fk6oDk/edit#gid=625276432"",""Form Responses 1!BD67"")"),2.7384615384615385)</f>
        <v>2.738461538</v>
      </c>
      <c r="E18" s="22">
        <f t="shared" si="1"/>
        <v>0.9128205128</v>
      </c>
    </row>
    <row r="19">
      <c r="A19" s="16"/>
      <c r="B19" s="17">
        <v>10.0</v>
      </c>
      <c r="C19" s="23" t="s">
        <v>154</v>
      </c>
      <c r="D19" s="37">
        <f>IFERROR(__xludf.DUMMYFUNCTION("IMPORTRANGE(""https://docs.google.com/spreadsheets/d/17GHy0MkvwPKc1cH4qXNzgzh0XcoBvkHe1c2N4Fk6oDk/edit#gid=625276432"",""Form Responses 1!BJ67"")"),2.753846153846154)</f>
        <v>2.753846154</v>
      </c>
      <c r="E19" s="22">
        <f t="shared" si="1"/>
        <v>0.9179487179</v>
      </c>
    </row>
    <row r="20">
      <c r="A20" s="7"/>
      <c r="B20" s="24"/>
      <c r="C20" s="25" t="s">
        <v>155</v>
      </c>
      <c r="D20" s="26">
        <f>SUM(D10:D19)/10</f>
        <v>2.709230769</v>
      </c>
      <c r="E20" s="27">
        <f t="shared" si="1"/>
        <v>0.9030769231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156</v>
      </c>
    </row>
    <row r="36">
      <c r="A36" s="28"/>
    </row>
    <row r="37">
      <c r="A37" s="28"/>
      <c r="B37" s="28" t="s">
        <v>157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158</v>
      </c>
      <c r="C42" s="30" t="s">
        <v>159</v>
      </c>
      <c r="D42" s="31" t="s">
        <v>160</v>
      </c>
    </row>
    <row r="43">
      <c r="A43" s="38" t="s">
        <v>176</v>
      </c>
      <c r="C43" s="33" t="s">
        <v>163</v>
      </c>
      <c r="D43" s="31" t="s">
        <v>164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