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Mr. Avinash Mind (AM-IV)" sheetId="2" r:id="rId4"/>
    <sheet state="visible" name="Ms. Vandana Pandey (PS-I)" sheetId="3" r:id="rId5"/>
    <sheet state="visible" name="Ms. Kanchan Nargale (EM-II)" sheetId="4" r:id="rId6"/>
    <sheet state="visible" name="Mr. Aniruddha Ray (EFW)" sheetId="5" r:id="rId7"/>
    <sheet state="visible" name="Mrs. Jisha Satish (ADIC)" sheetId="6" r:id="rId8"/>
    <sheet state="visible" name="Mr. Yash Malviya (EN)" sheetId="7" r:id="rId9"/>
  </sheets>
  <definedNames/>
  <calcPr/>
</workbook>
</file>

<file path=xl/sharedStrings.xml><?xml version="1.0" encoding="utf-8"?>
<sst xmlns="http://schemas.openxmlformats.org/spreadsheetml/2006/main" count="307" uniqueCount="158">
  <si>
    <t>Timestamp</t>
  </si>
  <si>
    <t>Name of Student ( Surname + First name+  Middle name)</t>
  </si>
  <si>
    <t>1] Teaching Skill and methodology. [Mr. Avinash Mind (AM-IV)]</t>
  </si>
  <si>
    <t>1] Teaching Skill and methodology. [Ms. Vandana Pandey (PS-I)]</t>
  </si>
  <si>
    <t>1] Teaching Skill and methodology. [Ms. Kanchan Nargale (EM-II)]</t>
  </si>
  <si>
    <t>1] Teaching Skill and methodology. [Mr. Aniruddha Ray (EFW)]</t>
  </si>
  <si>
    <t>1] Teaching Skill and methodology. [Mrs. Jisha Satish (ADIC)]</t>
  </si>
  <si>
    <t>1] Teaching Skill and methodology. [Mr. Yash Malviya (EN)]</t>
  </si>
  <si>
    <t>2] Conducts Classes Regularly and on time * [Mr. Avinash Mind (AM-IV)]</t>
  </si>
  <si>
    <t>2] Conducts Classes Regularly and on time * [Ms. Vandana Pandey (PS-I)]</t>
  </si>
  <si>
    <t>2] Conducts Classes Regularly and on time * [Ms. Kanchan Nargale (EM-II)]</t>
  </si>
  <si>
    <t>2] Conducts Classes Regularly and on time * [Mr. Aniruddha Ray (EFW)]</t>
  </si>
  <si>
    <t>2] Conducts Classes Regularly and on time * [Mrs. Jisha Satish (ADIC)]</t>
  </si>
  <si>
    <t>2] Conducts Classes Regularly and on time * [Mr. Yash Malviya (EN)]</t>
  </si>
  <si>
    <t>3] Completes syllabus [Mr. Avinash Mind (AM-IV)]</t>
  </si>
  <si>
    <t>3] Completes syllabus [Ms. Vandana Pandey (PS-I)]</t>
  </si>
  <si>
    <t>3] Completes syllabus [Ms. Kanchan Nargale (EM-II)]</t>
  </si>
  <si>
    <t>3] Completes syllabus [Mr. Aniruddha Ray (EFW)]</t>
  </si>
  <si>
    <t>3] Completes syllabus [Mrs. Jisha Satish (ADIC)]</t>
  </si>
  <si>
    <t>3] Completes syllabus [Mr. Yash Malviya (EN)]</t>
  </si>
  <si>
    <t>4] Use of various teaching aids ( Blackboard, Projector, Videos etc) [Mr. Avinash Mind (AM-IV)]</t>
  </si>
  <si>
    <t>4] Use of various teaching aids ( Blackboard, Projector, Videos etc) [Ms. Vandana Pandey (PS-I)]</t>
  </si>
  <si>
    <t>4] Use of various teaching aids ( Blackboard, Projector, Videos etc) [Ms. Kanchan Nargale (EM-II)]</t>
  </si>
  <si>
    <t>4] Use of various teaching aids ( Blackboard, Projector, Videos etc) [Mr. Aniruddha Ray (EFW)]</t>
  </si>
  <si>
    <t>4] Use of various teaching aids ( Blackboard, Projector, Videos etc) [Mrs. Jisha Satish (ADIC)]</t>
  </si>
  <si>
    <t>4] Use of various teaching aids ( Blackboard, Projector, Videos etc) [Mr. Yash Malviya (EN)]</t>
  </si>
  <si>
    <t>5] Makes Class interactive through question and answer sessions [Mr. Avinash Mind (AM-IV)]</t>
  </si>
  <si>
    <t>5] Makes Class interactive through question and answer sessions [Ms. Vandana Pandey (PS-I)]</t>
  </si>
  <si>
    <t>5] Makes Class interactive through question and answer sessions [Ms. Kanchan Nargale (EM-II)]</t>
  </si>
  <si>
    <t>5] Makes Class interactive through question and answer sessions [Mr. Aniruddha Ray (EFW)]</t>
  </si>
  <si>
    <t>5] Makes Class interactive through question and answer sessions [Mrs. Jisha Satish (ADIC)]</t>
  </si>
  <si>
    <t>5] Makes Class interactive through question and answer sessions [Mr. Yash Malviya (EN)]</t>
  </si>
  <si>
    <t>6] Provides helpful comments on University papers and exams  [Mr. Avinash Mind (AM-IV)]</t>
  </si>
  <si>
    <t>6] Provides helpful comments on University papers and exams  [Ms. Vandana Pandey (PS-I)]</t>
  </si>
  <si>
    <t>6] Provides helpful comments on University papers and exams  [Ms. Kanchan Nargale (EM-II)]</t>
  </si>
  <si>
    <t>6] Provides helpful comments on University papers and exams  [Mr. Aniruddha Ray (EFW)]</t>
  </si>
  <si>
    <t>6] Provides helpful comments on University papers and exams  [Mrs. Jisha Satish (ADIC)]</t>
  </si>
  <si>
    <t>6] Provides helpful comments on University papers and exams  [Mr. Yash Malviya (EN)]</t>
  </si>
  <si>
    <t>7] Command on Communication and audibility  [Mr. Avinash Mind (AM-IV)]</t>
  </si>
  <si>
    <t>7] Command on Communication and audibility  [Ms. Vandana Pandey (PS-I)]</t>
  </si>
  <si>
    <t>7] Command on Communication and audibility  [Ms. Kanchan Nargale (EM-II)]</t>
  </si>
  <si>
    <t>7] Command on Communication and audibility  [Mr. Aniruddha Ray (EFW)]</t>
  </si>
  <si>
    <t>7] Command on Communication and audibility  [Mrs. Jisha Satish (ADIC)]</t>
  </si>
  <si>
    <t>7] Command on Communication and audibility  [Mr. Yash Malviya (EN)]</t>
  </si>
  <si>
    <t>8] Motivates students for learning the subject [Mr. Avinash Mind (AM-IV)]</t>
  </si>
  <si>
    <t>8] Motivates students for learning the subject [Ms. Vandana Pandey (PS-I)]</t>
  </si>
  <si>
    <t>8] Motivates students for learning the subject [Ms. Kanchan Nargale (EM-II)]</t>
  </si>
  <si>
    <t>8] Motivates students for learning the subject [Mr. Aniruddha Ray (EFW)]</t>
  </si>
  <si>
    <t>8] Motivates students for learning the subject [Mrs. Jisha Satish (ADIC)]</t>
  </si>
  <si>
    <t>8] Motivates students for learning the subject [Mr. Yash Malviya (EN)]</t>
  </si>
  <si>
    <t>9] Shares Reference and Study material  [Mr. Avinash Mind (AM-IV)]</t>
  </si>
  <si>
    <t>9] Shares Reference and Study material  [Ms. Vandana Pandey (PS-I)]</t>
  </si>
  <si>
    <t>9] Shares Reference and Study material  [Ms. Kanchan Nargale (EM-II)]</t>
  </si>
  <si>
    <t>9] Shares Reference and Study material  [Mr. Aniruddha Ray (EFW)]</t>
  </si>
  <si>
    <t>9] Shares Reference and Study material  [Mrs. Jisha Satish (ADIC)]</t>
  </si>
  <si>
    <t>9] Shares Reference and Study material  [Mr. Yash Malviya (EN)]</t>
  </si>
  <si>
    <t>10] Maintains Discipline and order of the Class [Mr. Avinash Mind (AM-IV)]</t>
  </si>
  <si>
    <t>10] Maintains Discipline and order of the Class [Ms. Vandana Pandey (PS-I)]</t>
  </si>
  <si>
    <t>10] Maintains Discipline and order of the Class [Ms. Kanchan Nargale (EM-II)]</t>
  </si>
  <si>
    <t>10] Maintains Discipline and order of the Class [Mr. Aniruddha Ray (EFW)]</t>
  </si>
  <si>
    <t>10] Maintains Discipline and order of the Class [Mrs. Jisha Satish (ADIC)]</t>
  </si>
  <si>
    <t>10] Maintains Discipline and order of the Class [Mr. Yash Malviya (EN)]</t>
  </si>
  <si>
    <t>Teli Vaibhav Vasudeo</t>
  </si>
  <si>
    <t>2, 1</t>
  </si>
  <si>
    <t xml:space="preserve">Patil mayuri vishwanath </t>
  </si>
  <si>
    <t xml:space="preserve">Mulani Sajid Salim </t>
  </si>
  <si>
    <t xml:space="preserve">SALAVE ANUJA RAJENDRA </t>
  </si>
  <si>
    <t>Pote Nikita parmeshwar</t>
  </si>
  <si>
    <t xml:space="preserve">Kadam Rutik Ramakant </t>
  </si>
  <si>
    <t>Sahibole Shoaib Salim</t>
  </si>
  <si>
    <t>Bhopi Sakshi Madhukar</t>
  </si>
  <si>
    <t xml:space="preserve">Darge rohan sandeep </t>
  </si>
  <si>
    <t>Shukla Dileep Kumar phoolchand</t>
  </si>
  <si>
    <t>TIKHE NIRAJ VASUDEO</t>
  </si>
  <si>
    <t>Thakur Vikaskumar kanchan</t>
  </si>
  <si>
    <t>PATIL UMESH SHLIGRAM</t>
  </si>
  <si>
    <t>Jambhale Mohini Namdev</t>
  </si>
  <si>
    <t>MORE PRANAY DEVANAND</t>
  </si>
  <si>
    <t>Prabhune Kedar Prashant</t>
  </si>
  <si>
    <t>Narale Ajay Balasaheb</t>
  </si>
  <si>
    <t>Khan Ismail Aslam</t>
  </si>
  <si>
    <t>Shirke Tejas Deepak</t>
  </si>
  <si>
    <t xml:space="preserve">Prajapati Neha Vidyanand </t>
  </si>
  <si>
    <t>Zute Sangram Manoj</t>
  </si>
  <si>
    <t xml:space="preserve">Rane Akshata Milind </t>
  </si>
  <si>
    <t>Vadnere manali ravindra</t>
  </si>
  <si>
    <t>Lohar Rohit Pandit</t>
  </si>
  <si>
    <t>Shrivardhankar swapnil sanjay</t>
  </si>
  <si>
    <t>patil suraj yashwant</t>
  </si>
  <si>
    <t>KUDTARKAR DURGESH VIKAS</t>
  </si>
  <si>
    <t>PATIL TANMAY SANDIP</t>
  </si>
  <si>
    <t>Raut shubham anil</t>
  </si>
  <si>
    <t>Shetake siddhesh baburao</t>
  </si>
  <si>
    <t>Wanare Sankalp Tukaram</t>
  </si>
  <si>
    <t>Shettigar Atharva Uday</t>
  </si>
  <si>
    <t>Lokhande pratik pradip</t>
  </si>
  <si>
    <t>Patil Sayali kishor</t>
  </si>
  <si>
    <t>Vaity pratik pandurang</t>
  </si>
  <si>
    <t>Patil Aditya Sadanand</t>
  </si>
  <si>
    <t>3, 2</t>
  </si>
  <si>
    <t>3, 1</t>
  </si>
  <si>
    <t>Gharat Manish Kishor</t>
  </si>
  <si>
    <t>Vora brijesh praful</t>
  </si>
  <si>
    <t>Shinde Adarsh Pravin</t>
  </si>
  <si>
    <t>Sao pooja hemdeo</t>
  </si>
  <si>
    <t>Zalte mehul dayaram</t>
  </si>
  <si>
    <t>Vijay waghmare</t>
  </si>
  <si>
    <t>Patil yogesh girish</t>
  </si>
  <si>
    <t xml:space="preserve">Vishwakarma sudhir Chandrashekhar 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</si>
  <si>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</si>
  <si>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</si>
  <si>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</si>
  <si>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(Even Sem)</t>
  </si>
  <si>
    <t>End Semester Faculty Feedback Report</t>
  </si>
  <si>
    <t>SE (B) Sem IV</t>
  </si>
  <si>
    <t>No. of Responses = 44</t>
  </si>
  <si>
    <t>Course</t>
  </si>
  <si>
    <t>Applied Mathematics-IV</t>
  </si>
  <si>
    <t xml:space="preserve">Name: Mr. Avinash Mind </t>
  </si>
  <si>
    <t>Sr. No.</t>
  </si>
  <si>
    <t>Title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</si>
  <si>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</si>
  <si>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</si>
  <si>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</si>
  <si>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</si>
  <si>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</si>
  <si>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</si>
  <si>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</si>
  <si>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</si>
  <si>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</si>
  <si>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</si>
  <si>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</si>
  <si>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</si>
  <si>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</si>
  <si>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</si>
  <si>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</si>
  <si>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</si>
  <si>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</si>
  <si>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</si>
  <si>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>Mr. Avinash Mind</t>
  </si>
  <si>
    <t xml:space="preserve">                                            Dr. S. R. Deore </t>
  </si>
  <si>
    <t>Dr. D. G. Borse</t>
  </si>
  <si>
    <t>Power System-I</t>
  </si>
  <si>
    <t xml:space="preserve">Name: Ms. Vandana Pandey </t>
  </si>
  <si>
    <t>Electrical Machine-II</t>
  </si>
  <si>
    <t>Name: Ms. Kanchan Nargale</t>
  </si>
  <si>
    <t>Ms. Vandana Pandey</t>
  </si>
  <si>
    <t>Ms. Kanchan Nargale</t>
  </si>
  <si>
    <t>Electromagnetic Field and wave Theory</t>
  </si>
  <si>
    <t xml:space="preserve">Name: Mr. Aniruddha Ray </t>
  </si>
  <si>
    <t>Total (Average)</t>
  </si>
  <si>
    <t>Mr. Aniruddha Ray</t>
  </si>
  <si>
    <t>Electrical Network</t>
  </si>
  <si>
    <t>Name: Mr. Yash Malviya</t>
  </si>
  <si>
    <t>Analog and Digital Integrated Circuits</t>
  </si>
  <si>
    <t>Name: Mrs. Jisha Satish</t>
  </si>
  <si>
    <t>Mr. Yash Malviya</t>
  </si>
  <si>
    <t>Mrs. Jisha Satish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</si>
</sst>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Arial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1" numFmtId="0" xfId="0" applyAlignment="1" applyBorder="1" applyFont="1">
      <alignment horizontal="center" readingOrder="0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  <xf borderId="5" fillId="0" fontId="6" numFmtId="2" xfId="0" applyAlignment="1" applyBorder="1" applyFont="1" applyNumberFormat="1">
      <alignment horizontal="center" vertical="bottom"/>
    </xf>
    <xf borderId="6" fillId="0" fontId="6" numFmtId="2" xfId="0" applyAlignment="1" applyBorder="1" applyFont="1" applyNumberFormat="1">
      <alignment horizontal="center" vertical="bottom"/>
    </xf>
    <xf borderId="5" fillId="2" fontId="5" numFmtId="0" xfId="0" applyAlignment="1" applyBorder="1" applyFont="1">
      <alignment shrinkToFit="0" vertical="bottom" wrapText="1"/>
    </xf>
    <xf borderId="2" fillId="0" fontId="2" numFmtId="0" xfId="0" applyAlignment="1" applyBorder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Avinash Mind (AM-IV)'!$C$10:$C$19</c:f>
            </c:strRef>
          </c:cat>
          <c:val>
            <c:numRef>
              <c:f>'Mr. Avinash Mind (AM-IV)'!$E$10:$E$19</c:f>
            </c:numRef>
          </c:val>
        </c:ser>
        <c:axId val="1917592699"/>
        <c:axId val="1973660747"/>
      </c:barChart>
      <c:catAx>
        <c:axId val="1917592699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973660747"/>
      </c:catAx>
      <c:valAx>
        <c:axId val="1973660747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917592699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Vandana Pandey (PS-I)'!$C$10:$C$19</c:f>
            </c:strRef>
          </c:cat>
          <c:val>
            <c:numRef>
              <c:f>'Ms. Vandana Pandey (PS-I)'!$E$10:$E$19</c:f>
            </c:numRef>
          </c:val>
        </c:ser>
        <c:axId val="204111074"/>
        <c:axId val="919812162"/>
      </c:barChart>
      <c:catAx>
        <c:axId val="204111074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919812162"/>
      </c:catAx>
      <c:valAx>
        <c:axId val="919812162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204111074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Kanchan Nargale (EM-II)'!$C$10:$C$19</c:f>
            </c:strRef>
          </c:cat>
          <c:val>
            <c:numRef>
              <c:f>'Ms. Kanchan Nargale (EM-II)'!$E$10:$E$19</c:f>
            </c:numRef>
          </c:val>
        </c:ser>
        <c:axId val="973249625"/>
        <c:axId val="1430032168"/>
      </c:barChart>
      <c:catAx>
        <c:axId val="973249625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430032168"/>
      </c:catAx>
      <c:valAx>
        <c:axId val="1430032168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973249625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Aniruddha Ray (EFW)'!$C$10:$C$19</c:f>
            </c:strRef>
          </c:cat>
          <c:val>
            <c:numRef>
              <c:f>'Mr. Aniruddha Ray (EFW)'!$E$10:$E$19</c:f>
            </c:numRef>
          </c:val>
        </c:ser>
        <c:axId val="1082801949"/>
        <c:axId val="1901720345"/>
      </c:barChart>
      <c:catAx>
        <c:axId val="1082801949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901720345"/>
      </c:catAx>
      <c:valAx>
        <c:axId val="1901720345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082801949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'Mrs. Jisha Satish (ADIC)'!$C$10:$C$19</c:f>
            </c:strRef>
          </c:cat>
          <c:val>
            <c:numRef>
              <c:f>'Mrs. Jisha Satish (ADIC)'!$E$10:$E$19</c:f>
            </c:numRef>
          </c:val>
        </c:ser>
        <c:axId val="1999424069"/>
        <c:axId val="2146484550"/>
      </c:barChart>
      <c:catAx>
        <c:axId val="1999424069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2146484550"/>
      </c:catAx>
      <c:valAx>
        <c:axId val="214648455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999424069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Yash Malviya (EN)'!$C$10:$C$19</c:f>
            </c:strRef>
          </c:cat>
          <c:val>
            <c:numRef>
              <c:f>'Mr. Yash Malviya (EN)'!$E$10:$E$19</c:f>
            </c:numRef>
          </c:val>
        </c:ser>
        <c:axId val="506898992"/>
        <c:axId val="1060956757"/>
      </c:barChart>
      <c:catAx>
        <c:axId val="506898992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060956757"/>
      </c:catAx>
      <c:valAx>
        <c:axId val="1060956757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506898992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724650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724650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724650" cy="25812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724650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6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>
      <c r="A2" s="1">
        <v>43565.61812733796</v>
      </c>
      <c r="B2" s="2" t="s">
        <v>62</v>
      </c>
      <c r="C2" s="2">
        <v>3.0</v>
      </c>
      <c r="D2" s="2">
        <v>3.0</v>
      </c>
      <c r="E2" s="2">
        <v>1.0</v>
      </c>
      <c r="F2" s="2">
        <v>1.0</v>
      </c>
      <c r="G2" s="2">
        <v>2.0</v>
      </c>
      <c r="H2" s="2">
        <v>1.0</v>
      </c>
      <c r="I2" s="2">
        <v>3.0</v>
      </c>
      <c r="J2" s="2">
        <v>3.0</v>
      </c>
      <c r="K2" s="2">
        <v>2.0</v>
      </c>
      <c r="L2" s="2">
        <v>3.0</v>
      </c>
      <c r="M2" s="3" t="s">
        <v>63</v>
      </c>
      <c r="N2" s="2">
        <v>1.0</v>
      </c>
      <c r="O2" s="2">
        <v>3.0</v>
      </c>
      <c r="P2" s="2">
        <v>3.0</v>
      </c>
      <c r="Q2" s="2">
        <v>2.0</v>
      </c>
      <c r="R2" s="2">
        <v>3.0</v>
      </c>
      <c r="S2" s="2">
        <v>3.0</v>
      </c>
      <c r="T2" s="2">
        <v>1.0</v>
      </c>
      <c r="U2" s="2">
        <v>3.0</v>
      </c>
      <c r="V2" s="2">
        <v>3.0</v>
      </c>
      <c r="W2" s="2">
        <v>2.0</v>
      </c>
      <c r="X2" s="2">
        <v>3.0</v>
      </c>
      <c r="Y2" s="2">
        <v>3.0</v>
      </c>
      <c r="Z2" s="2">
        <v>2.0</v>
      </c>
      <c r="AA2" s="2">
        <v>3.0</v>
      </c>
      <c r="AB2" s="2">
        <v>3.0</v>
      </c>
      <c r="AC2" s="2">
        <v>2.0</v>
      </c>
      <c r="AD2" s="2">
        <v>3.0</v>
      </c>
      <c r="AE2" s="2">
        <v>3.0</v>
      </c>
      <c r="AF2" s="2">
        <v>2.0</v>
      </c>
      <c r="AG2" s="2">
        <v>3.0</v>
      </c>
      <c r="AH2" s="2">
        <v>3.0</v>
      </c>
      <c r="AI2" s="2">
        <v>2.0</v>
      </c>
      <c r="AJ2" s="2">
        <v>3.0</v>
      </c>
      <c r="AK2" s="2">
        <v>3.0</v>
      </c>
      <c r="AL2" s="2">
        <v>1.0</v>
      </c>
      <c r="AM2" s="2">
        <v>3.0</v>
      </c>
      <c r="AN2" s="2">
        <v>3.0</v>
      </c>
      <c r="AO2" s="2">
        <v>2.0</v>
      </c>
      <c r="AP2" s="2">
        <v>2.0</v>
      </c>
      <c r="AQ2" s="2">
        <v>2.0</v>
      </c>
      <c r="AR2" s="2">
        <v>1.0</v>
      </c>
      <c r="AS2" s="2">
        <v>3.0</v>
      </c>
      <c r="AT2" s="2">
        <v>3.0</v>
      </c>
      <c r="AU2" s="2">
        <v>1.0</v>
      </c>
      <c r="AV2" s="2">
        <v>3.0</v>
      </c>
      <c r="AW2" s="2">
        <v>2.0</v>
      </c>
      <c r="AX2" s="2">
        <v>1.0</v>
      </c>
      <c r="AY2" s="2">
        <v>3.0</v>
      </c>
      <c r="AZ2" s="2">
        <v>3.0</v>
      </c>
      <c r="BA2" s="2">
        <v>2.0</v>
      </c>
      <c r="BB2" s="2">
        <v>3.0</v>
      </c>
      <c r="BC2" s="2">
        <v>2.0</v>
      </c>
      <c r="BD2" s="2">
        <v>1.0</v>
      </c>
      <c r="BE2" s="2">
        <v>3.0</v>
      </c>
      <c r="BF2" s="2">
        <v>2.0</v>
      </c>
      <c r="BG2" s="2">
        <v>2.0</v>
      </c>
      <c r="BH2" s="2">
        <v>1.0</v>
      </c>
      <c r="BI2" s="2">
        <v>2.0</v>
      </c>
      <c r="BJ2" s="2">
        <v>1.0</v>
      </c>
    </row>
    <row r="3">
      <c r="A3" s="1">
        <v>43565.741290844904</v>
      </c>
      <c r="B3" s="2" t="s">
        <v>64</v>
      </c>
      <c r="C3" s="2">
        <v>3.0</v>
      </c>
      <c r="D3" s="2">
        <v>3.0</v>
      </c>
      <c r="E3" s="2">
        <v>3.0</v>
      </c>
      <c r="F3" s="2">
        <v>3.0</v>
      </c>
      <c r="G3" s="2">
        <v>3.0</v>
      </c>
      <c r="H3" s="2">
        <v>3.0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3.0</v>
      </c>
      <c r="P3" s="2">
        <v>3.0</v>
      </c>
      <c r="Q3" s="2">
        <v>3.0</v>
      </c>
      <c r="R3" s="2">
        <v>3.0</v>
      </c>
      <c r="S3" s="2">
        <v>3.0</v>
      </c>
      <c r="T3" s="2">
        <v>3.0</v>
      </c>
      <c r="U3" s="2">
        <v>2.0</v>
      </c>
      <c r="V3" s="2">
        <v>3.0</v>
      </c>
      <c r="W3" s="2">
        <v>2.0</v>
      </c>
      <c r="X3" s="2">
        <v>2.0</v>
      </c>
      <c r="Y3" s="2">
        <v>2.0</v>
      </c>
      <c r="Z3" s="2">
        <v>2.0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  <c r="AZ3" s="2">
        <v>3.0</v>
      </c>
      <c r="BA3" s="2">
        <v>3.0</v>
      </c>
      <c r="BB3" s="2">
        <v>3.0</v>
      </c>
      <c r="BC3" s="2">
        <v>3.0</v>
      </c>
      <c r="BD3" s="2">
        <v>3.0</v>
      </c>
      <c r="BE3" s="2">
        <v>3.0</v>
      </c>
      <c r="BF3" s="2">
        <v>3.0</v>
      </c>
      <c r="BG3" s="2">
        <v>3.0</v>
      </c>
      <c r="BH3" s="2">
        <v>3.0</v>
      </c>
      <c r="BI3" s="2">
        <v>3.0</v>
      </c>
      <c r="BJ3" s="2">
        <v>3.0</v>
      </c>
    </row>
    <row r="4">
      <c r="A4" s="1">
        <v>43566.15042351852</v>
      </c>
      <c r="B4" s="2" t="s">
        <v>65</v>
      </c>
      <c r="C4" s="2">
        <v>3.0</v>
      </c>
      <c r="D4" s="2">
        <v>3.0</v>
      </c>
      <c r="E4" s="2">
        <v>3.0</v>
      </c>
      <c r="F4" s="2">
        <v>3.0</v>
      </c>
      <c r="G4" s="2">
        <v>3.0</v>
      </c>
      <c r="H4" s="2">
        <v>3.0</v>
      </c>
      <c r="I4" s="2">
        <v>3.0</v>
      </c>
      <c r="J4" s="2">
        <v>3.0</v>
      </c>
      <c r="K4" s="2">
        <v>3.0</v>
      </c>
      <c r="L4" s="2">
        <v>3.0</v>
      </c>
      <c r="M4" s="2">
        <v>3.0</v>
      </c>
      <c r="N4" s="2">
        <v>3.0</v>
      </c>
      <c r="O4" s="2">
        <v>3.0</v>
      </c>
      <c r="P4" s="2">
        <v>3.0</v>
      </c>
      <c r="Q4" s="2">
        <v>3.0</v>
      </c>
      <c r="R4" s="2">
        <v>3.0</v>
      </c>
      <c r="S4" s="2">
        <v>3.0</v>
      </c>
      <c r="T4" s="2">
        <v>3.0</v>
      </c>
      <c r="U4" s="2">
        <v>3.0</v>
      </c>
      <c r="V4" s="2">
        <v>3.0</v>
      </c>
      <c r="W4" s="2">
        <v>3.0</v>
      </c>
      <c r="X4" s="2">
        <v>3.0</v>
      </c>
      <c r="Y4" s="2">
        <v>3.0</v>
      </c>
      <c r="Z4" s="2">
        <v>3.0</v>
      </c>
      <c r="AA4" s="2">
        <v>3.0</v>
      </c>
      <c r="AB4" s="2">
        <v>3.0</v>
      </c>
      <c r="AC4" s="2">
        <v>3.0</v>
      </c>
      <c r="AD4" s="2">
        <v>3.0</v>
      </c>
      <c r="AE4" s="2">
        <v>3.0</v>
      </c>
      <c r="AF4" s="2">
        <v>3.0</v>
      </c>
      <c r="AG4" s="2">
        <v>3.0</v>
      </c>
      <c r="AH4" s="2">
        <v>3.0</v>
      </c>
      <c r="AI4" s="2">
        <v>3.0</v>
      </c>
      <c r="AJ4" s="2">
        <v>3.0</v>
      </c>
      <c r="AK4" s="2">
        <v>3.0</v>
      </c>
      <c r="AL4" s="2">
        <v>3.0</v>
      </c>
      <c r="AM4" s="2">
        <v>3.0</v>
      </c>
      <c r="AN4" s="2">
        <v>3.0</v>
      </c>
      <c r="AO4" s="2">
        <v>3.0</v>
      </c>
      <c r="AP4" s="2">
        <v>3.0</v>
      </c>
      <c r="AQ4" s="2">
        <v>3.0</v>
      </c>
      <c r="AR4" s="2">
        <v>3.0</v>
      </c>
      <c r="AS4" s="2">
        <v>3.0</v>
      </c>
      <c r="AT4" s="2">
        <v>3.0</v>
      </c>
      <c r="AU4" s="2">
        <v>3.0</v>
      </c>
      <c r="AV4" s="2">
        <v>3.0</v>
      </c>
      <c r="AW4" s="2">
        <v>3.0</v>
      </c>
      <c r="AX4" s="2">
        <v>3.0</v>
      </c>
      <c r="AY4" s="2">
        <v>3.0</v>
      </c>
      <c r="AZ4" s="2">
        <v>3.0</v>
      </c>
      <c r="BA4" s="2">
        <v>3.0</v>
      </c>
      <c r="BB4" s="2">
        <v>3.0</v>
      </c>
      <c r="BC4" s="2">
        <v>3.0</v>
      </c>
      <c r="BD4" s="2">
        <v>3.0</v>
      </c>
      <c r="BE4" s="2">
        <v>3.0</v>
      </c>
      <c r="BF4" s="2">
        <v>3.0</v>
      </c>
      <c r="BG4" s="2">
        <v>3.0</v>
      </c>
      <c r="BH4" s="2">
        <v>3.0</v>
      </c>
      <c r="BI4" s="2">
        <v>3.0</v>
      </c>
      <c r="BJ4" s="2">
        <v>3.0</v>
      </c>
    </row>
    <row r="5">
      <c r="A5" s="1">
        <v>43566.1667540625</v>
      </c>
      <c r="B5" s="2" t="s">
        <v>66</v>
      </c>
      <c r="C5" s="2">
        <v>2.0</v>
      </c>
      <c r="D5" s="2">
        <v>3.0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2.0</v>
      </c>
      <c r="P5" s="2">
        <v>2.0</v>
      </c>
      <c r="Q5" s="2">
        <v>3.0</v>
      </c>
      <c r="R5" s="2">
        <v>2.0</v>
      </c>
      <c r="S5" s="2">
        <v>2.0</v>
      </c>
      <c r="T5" s="2">
        <v>2.0</v>
      </c>
      <c r="U5" s="2">
        <v>2.0</v>
      </c>
      <c r="V5" s="2">
        <v>3.0</v>
      </c>
      <c r="W5" s="2">
        <v>2.0</v>
      </c>
      <c r="X5" s="2">
        <v>2.0</v>
      </c>
      <c r="Y5" s="2">
        <v>2.0</v>
      </c>
      <c r="Z5" s="2">
        <v>2.0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2.0</v>
      </c>
      <c r="AH5" s="2">
        <v>3.0</v>
      </c>
      <c r="AI5" s="2">
        <v>3.0</v>
      </c>
      <c r="AJ5" s="2">
        <v>2.0</v>
      </c>
      <c r="AK5" s="2">
        <v>3.0</v>
      </c>
      <c r="AL5" s="2">
        <v>3.0</v>
      </c>
      <c r="AM5" s="2">
        <v>2.0</v>
      </c>
      <c r="AN5" s="2">
        <v>3.0</v>
      </c>
      <c r="AO5" s="2">
        <v>3.0</v>
      </c>
      <c r="AP5" s="2">
        <v>2.0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2.0</v>
      </c>
      <c r="AZ5" s="2">
        <v>3.0</v>
      </c>
      <c r="BA5" s="2">
        <v>3.0</v>
      </c>
      <c r="BB5" s="2">
        <v>3.0</v>
      </c>
      <c r="BC5" s="2">
        <v>3.0</v>
      </c>
      <c r="BD5" s="2">
        <v>3.0</v>
      </c>
      <c r="BE5" s="2">
        <v>3.0</v>
      </c>
      <c r="BF5" s="2">
        <v>3.0</v>
      </c>
      <c r="BG5" s="2">
        <v>3.0</v>
      </c>
      <c r="BH5" s="2">
        <v>3.0</v>
      </c>
      <c r="BI5" s="2">
        <v>3.0</v>
      </c>
      <c r="BJ5" s="2">
        <v>3.0</v>
      </c>
    </row>
    <row r="6">
      <c r="A6" s="1">
        <v>43566.16975806713</v>
      </c>
      <c r="B6" s="2" t="s">
        <v>67</v>
      </c>
      <c r="C6" s="2">
        <v>3.0</v>
      </c>
      <c r="D6" s="2">
        <v>2.0</v>
      </c>
      <c r="E6" s="2">
        <v>3.0</v>
      </c>
      <c r="F6" s="2">
        <v>2.0</v>
      </c>
      <c r="G6" s="2">
        <v>3.0</v>
      </c>
      <c r="H6" s="2">
        <v>2.0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2.0</v>
      </c>
      <c r="Q6" s="2">
        <v>3.0</v>
      </c>
      <c r="R6" s="2">
        <v>2.0</v>
      </c>
      <c r="S6" s="2">
        <v>3.0</v>
      </c>
      <c r="T6" s="2">
        <v>2.0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3.0</v>
      </c>
      <c r="AY6" s="2">
        <v>3.0</v>
      </c>
      <c r="AZ6" s="2">
        <v>3.0</v>
      </c>
      <c r="BA6" s="2">
        <v>3.0</v>
      </c>
      <c r="BB6" s="2">
        <v>3.0</v>
      </c>
      <c r="BC6" s="2">
        <v>3.0</v>
      </c>
      <c r="BD6" s="2">
        <v>3.0</v>
      </c>
      <c r="BE6" s="2">
        <v>3.0</v>
      </c>
      <c r="BF6" s="2">
        <v>3.0</v>
      </c>
      <c r="BG6" s="2">
        <v>3.0</v>
      </c>
      <c r="BH6" s="2">
        <v>3.0</v>
      </c>
      <c r="BI6" s="2">
        <v>3.0</v>
      </c>
      <c r="BJ6" s="2">
        <v>3.0</v>
      </c>
    </row>
    <row r="7">
      <c r="A7" s="1">
        <v>43566.17868203703</v>
      </c>
      <c r="B7" s="2" t="s">
        <v>68</v>
      </c>
      <c r="C7" s="2">
        <v>3.0</v>
      </c>
      <c r="D7" s="2">
        <v>2.0</v>
      </c>
      <c r="E7" s="2">
        <v>3.0</v>
      </c>
      <c r="F7" s="2">
        <v>3.0</v>
      </c>
      <c r="G7" s="2">
        <v>3.0</v>
      </c>
      <c r="H7" s="2">
        <v>2.0</v>
      </c>
      <c r="I7" s="2">
        <v>3.0</v>
      </c>
      <c r="J7" s="2">
        <v>3.0</v>
      </c>
      <c r="K7" s="2">
        <v>3.0</v>
      </c>
      <c r="L7" s="2">
        <v>3.0</v>
      </c>
      <c r="M7" s="2">
        <v>2.0</v>
      </c>
      <c r="N7" s="2">
        <v>3.0</v>
      </c>
      <c r="O7" s="2">
        <v>3.0</v>
      </c>
      <c r="P7" s="2">
        <v>3.0</v>
      </c>
      <c r="Q7" s="2">
        <v>3.0</v>
      </c>
      <c r="R7" s="2">
        <v>3.0</v>
      </c>
      <c r="S7" s="2">
        <v>2.0</v>
      </c>
      <c r="T7" s="2">
        <v>3.0</v>
      </c>
      <c r="U7" s="2">
        <v>2.0</v>
      </c>
      <c r="V7" s="2">
        <v>3.0</v>
      </c>
      <c r="W7" s="2">
        <v>2.0</v>
      </c>
      <c r="X7" s="2">
        <v>2.0</v>
      </c>
      <c r="Y7" s="2">
        <v>2.0</v>
      </c>
      <c r="Z7" s="2">
        <v>2.0</v>
      </c>
      <c r="AA7" s="2">
        <v>2.0</v>
      </c>
      <c r="AB7" s="2">
        <v>3.0</v>
      </c>
      <c r="AC7" s="2">
        <v>3.0</v>
      </c>
      <c r="AD7" s="2">
        <v>3.0</v>
      </c>
      <c r="AE7" s="2">
        <v>2.0</v>
      </c>
      <c r="AF7" s="2">
        <v>2.0</v>
      </c>
      <c r="AG7" s="2">
        <v>3.0</v>
      </c>
      <c r="AH7" s="2">
        <v>3.0</v>
      </c>
      <c r="AI7" s="2">
        <v>3.0</v>
      </c>
      <c r="AJ7" s="2">
        <v>3.0</v>
      </c>
      <c r="AK7" s="2">
        <v>3.0</v>
      </c>
      <c r="AL7" s="2">
        <v>3.0</v>
      </c>
      <c r="AM7" s="2">
        <v>3.0</v>
      </c>
      <c r="AN7" s="2">
        <v>3.0</v>
      </c>
      <c r="AO7" s="2">
        <v>3.0</v>
      </c>
      <c r="AP7" s="2">
        <v>3.0</v>
      </c>
      <c r="AQ7" s="2">
        <v>3.0</v>
      </c>
      <c r="AR7" s="2">
        <v>3.0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  <c r="AZ7" s="2">
        <v>3.0</v>
      </c>
      <c r="BA7" s="2">
        <v>3.0</v>
      </c>
      <c r="BB7" s="2">
        <v>3.0</v>
      </c>
      <c r="BC7" s="2">
        <v>3.0</v>
      </c>
      <c r="BD7" s="2">
        <v>3.0</v>
      </c>
      <c r="BE7" s="2">
        <v>3.0</v>
      </c>
      <c r="BF7" s="2">
        <v>3.0</v>
      </c>
      <c r="BG7" s="2">
        <v>3.0</v>
      </c>
      <c r="BH7" s="2">
        <v>3.0</v>
      </c>
      <c r="BI7" s="2">
        <v>3.0</v>
      </c>
      <c r="BJ7" s="2">
        <v>3.0</v>
      </c>
    </row>
    <row r="8">
      <c r="A8" s="1">
        <v>43566.29679313657</v>
      </c>
      <c r="B8" s="2" t="s">
        <v>69</v>
      </c>
      <c r="C8" s="2">
        <v>3.0</v>
      </c>
      <c r="D8" s="2">
        <v>3.0</v>
      </c>
      <c r="E8" s="2">
        <v>3.0</v>
      </c>
      <c r="F8" s="2">
        <v>3.0</v>
      </c>
      <c r="G8" s="2">
        <v>3.0</v>
      </c>
      <c r="H8" s="2">
        <v>3.0</v>
      </c>
      <c r="I8" s="2">
        <v>2.0</v>
      </c>
      <c r="J8" s="2">
        <v>3.0</v>
      </c>
      <c r="K8" s="2">
        <v>2.0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3.0</v>
      </c>
      <c r="T8" s="2">
        <v>3.0</v>
      </c>
      <c r="U8" s="2">
        <v>3.0</v>
      </c>
      <c r="V8" s="2">
        <v>3.0</v>
      </c>
      <c r="W8" s="2">
        <v>3.0</v>
      </c>
      <c r="X8" s="2">
        <v>3.0</v>
      </c>
      <c r="Y8" s="2">
        <v>3.0</v>
      </c>
      <c r="Z8" s="2">
        <v>3.0</v>
      </c>
      <c r="AA8" s="2">
        <v>3.0</v>
      </c>
      <c r="AB8" s="2">
        <v>3.0</v>
      </c>
      <c r="AC8" s="2">
        <v>3.0</v>
      </c>
      <c r="AD8" s="2">
        <v>3.0</v>
      </c>
      <c r="AE8" s="2">
        <v>3.0</v>
      </c>
      <c r="AF8" s="2">
        <v>3.0</v>
      </c>
      <c r="AG8" s="2">
        <v>3.0</v>
      </c>
      <c r="AH8" s="2">
        <v>3.0</v>
      </c>
      <c r="AI8" s="2">
        <v>3.0</v>
      </c>
      <c r="AJ8" s="2">
        <v>3.0</v>
      </c>
      <c r="AK8" s="2">
        <v>3.0</v>
      </c>
      <c r="AL8" s="2">
        <v>3.0</v>
      </c>
      <c r="AM8" s="2">
        <v>3.0</v>
      </c>
      <c r="AN8" s="2">
        <v>3.0</v>
      </c>
      <c r="AO8" s="2">
        <v>3.0</v>
      </c>
      <c r="AP8" s="2">
        <v>3.0</v>
      </c>
      <c r="AQ8" s="2">
        <v>3.0</v>
      </c>
      <c r="AR8" s="2">
        <v>3.0</v>
      </c>
      <c r="AS8" s="2">
        <v>3.0</v>
      </c>
      <c r="AT8" s="2">
        <v>3.0</v>
      </c>
      <c r="AU8" s="2">
        <v>3.0</v>
      </c>
      <c r="AV8" s="2">
        <v>3.0</v>
      </c>
      <c r="AW8" s="2">
        <v>3.0</v>
      </c>
      <c r="AX8" s="2">
        <v>3.0</v>
      </c>
      <c r="AY8" s="2">
        <v>3.0</v>
      </c>
      <c r="AZ8" s="2">
        <v>3.0</v>
      </c>
      <c r="BA8" s="2">
        <v>3.0</v>
      </c>
      <c r="BB8" s="2">
        <v>3.0</v>
      </c>
      <c r="BC8" s="2">
        <v>3.0</v>
      </c>
      <c r="BD8" s="2">
        <v>3.0</v>
      </c>
      <c r="BE8" s="2">
        <v>3.0</v>
      </c>
      <c r="BF8" s="2">
        <v>3.0</v>
      </c>
      <c r="BG8" s="2">
        <v>3.0</v>
      </c>
      <c r="BH8" s="2">
        <v>3.0</v>
      </c>
      <c r="BI8" s="2">
        <v>3.0</v>
      </c>
      <c r="BJ8" s="2">
        <v>3.0</v>
      </c>
    </row>
    <row r="9">
      <c r="A9" s="1">
        <v>43566.57796787037</v>
      </c>
      <c r="B9" s="2" t="s">
        <v>70</v>
      </c>
      <c r="C9" s="2">
        <v>3.0</v>
      </c>
      <c r="D9" s="2">
        <v>2.0</v>
      </c>
      <c r="E9" s="2">
        <v>3.0</v>
      </c>
      <c r="F9" s="2">
        <v>3.0</v>
      </c>
      <c r="G9" s="2">
        <v>3.0</v>
      </c>
      <c r="H9" s="2">
        <v>3.0</v>
      </c>
      <c r="I9" s="2">
        <v>3.0</v>
      </c>
      <c r="J9" s="2">
        <v>2.0</v>
      </c>
      <c r="K9" s="2">
        <v>3.0</v>
      </c>
      <c r="L9" s="2">
        <v>3.0</v>
      </c>
      <c r="M9" s="2">
        <v>3.0</v>
      </c>
      <c r="N9" s="2">
        <v>3.0</v>
      </c>
      <c r="O9" s="2">
        <v>3.0</v>
      </c>
      <c r="P9" s="2">
        <v>3.0</v>
      </c>
      <c r="Q9" s="2">
        <v>3.0</v>
      </c>
      <c r="R9" s="2">
        <v>3.0</v>
      </c>
      <c r="S9" s="2">
        <v>3.0</v>
      </c>
      <c r="T9" s="2">
        <v>3.0</v>
      </c>
      <c r="U9" s="2">
        <v>3.0</v>
      </c>
      <c r="V9" s="2">
        <v>3.0</v>
      </c>
      <c r="W9" s="2">
        <v>3.0</v>
      </c>
      <c r="X9" s="2">
        <v>3.0</v>
      </c>
      <c r="Y9" s="2">
        <v>3.0</v>
      </c>
      <c r="Z9" s="2">
        <v>3.0</v>
      </c>
      <c r="AA9" s="2">
        <v>3.0</v>
      </c>
      <c r="AB9" s="2">
        <v>2.0</v>
      </c>
      <c r="AC9" s="2">
        <v>3.0</v>
      </c>
      <c r="AD9" s="2">
        <v>3.0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2">
        <v>3.0</v>
      </c>
      <c r="AL9" s="2">
        <v>3.0</v>
      </c>
      <c r="AM9" s="2">
        <v>3.0</v>
      </c>
      <c r="AN9" s="2">
        <v>3.0</v>
      </c>
      <c r="AO9" s="2">
        <v>3.0</v>
      </c>
      <c r="AP9" s="2">
        <v>3.0</v>
      </c>
      <c r="AQ9" s="2">
        <v>3.0</v>
      </c>
      <c r="AR9" s="2">
        <v>3.0</v>
      </c>
      <c r="AS9" s="2">
        <v>3.0</v>
      </c>
      <c r="AT9" s="2">
        <v>2.0</v>
      </c>
      <c r="AU9" s="2">
        <v>3.0</v>
      </c>
      <c r="AV9" s="2">
        <v>3.0</v>
      </c>
      <c r="AW9" s="2">
        <v>3.0</v>
      </c>
      <c r="AX9" s="2">
        <v>3.0</v>
      </c>
      <c r="AY9" s="2">
        <v>3.0</v>
      </c>
      <c r="AZ9" s="2">
        <v>3.0</v>
      </c>
      <c r="BA9" s="2">
        <v>3.0</v>
      </c>
      <c r="BB9" s="2">
        <v>3.0</v>
      </c>
      <c r="BC9" s="2">
        <v>3.0</v>
      </c>
      <c r="BD9" s="2">
        <v>3.0</v>
      </c>
      <c r="BE9" s="2">
        <v>3.0</v>
      </c>
      <c r="BF9" s="2">
        <v>3.0</v>
      </c>
      <c r="BG9" s="2">
        <v>3.0</v>
      </c>
      <c r="BH9" s="2">
        <v>3.0</v>
      </c>
      <c r="BI9" s="2">
        <v>3.0</v>
      </c>
      <c r="BJ9" s="2">
        <v>3.0</v>
      </c>
    </row>
    <row r="10">
      <c r="A10" s="1">
        <v>43566.632011504626</v>
      </c>
      <c r="B10" s="2" t="s">
        <v>71</v>
      </c>
      <c r="C10" s="2">
        <v>3.0</v>
      </c>
      <c r="D10" s="2">
        <v>3.0</v>
      </c>
      <c r="E10" s="2">
        <v>3.0</v>
      </c>
      <c r="F10" s="2">
        <v>3.0</v>
      </c>
      <c r="G10" s="2">
        <v>3.0</v>
      </c>
      <c r="H10" s="2">
        <v>3.0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3.0</v>
      </c>
      <c r="P10" s="2">
        <v>3.0</v>
      </c>
      <c r="Q10" s="2">
        <v>3.0</v>
      </c>
      <c r="R10" s="2">
        <v>3.0</v>
      </c>
      <c r="S10" s="2">
        <v>3.0</v>
      </c>
      <c r="T10" s="2">
        <v>3.0</v>
      </c>
      <c r="U10" s="2">
        <v>3.0</v>
      </c>
      <c r="V10" s="2">
        <v>3.0</v>
      </c>
      <c r="W10" s="2">
        <v>3.0</v>
      </c>
      <c r="X10" s="2">
        <v>3.0</v>
      </c>
      <c r="Y10" s="2">
        <v>3.0</v>
      </c>
      <c r="Z10" s="2">
        <v>3.0</v>
      </c>
      <c r="AA10" s="2">
        <v>3.0</v>
      </c>
      <c r="AB10" s="2">
        <v>3.0</v>
      </c>
      <c r="AC10" s="2">
        <v>3.0</v>
      </c>
      <c r="AD10" s="2">
        <v>3.0</v>
      </c>
      <c r="AE10" s="2">
        <v>3.0</v>
      </c>
      <c r="AF10" s="2">
        <v>3.0</v>
      </c>
      <c r="AG10" s="2">
        <v>3.0</v>
      </c>
      <c r="AH10" s="2">
        <v>3.0</v>
      </c>
      <c r="AI10" s="2">
        <v>3.0</v>
      </c>
      <c r="AJ10" s="2">
        <v>3.0</v>
      </c>
      <c r="AK10" s="2">
        <v>3.0</v>
      </c>
      <c r="AL10" s="2">
        <v>3.0</v>
      </c>
      <c r="AM10" s="2">
        <v>3.0</v>
      </c>
      <c r="AN10" s="2">
        <v>3.0</v>
      </c>
      <c r="AO10" s="2">
        <v>3.0</v>
      </c>
      <c r="AP10" s="2">
        <v>3.0</v>
      </c>
      <c r="AQ10" s="2">
        <v>3.0</v>
      </c>
      <c r="AR10" s="2">
        <v>3.0</v>
      </c>
      <c r="AS10" s="2">
        <v>3.0</v>
      </c>
      <c r="AT10" s="2">
        <v>3.0</v>
      </c>
      <c r="AU10" s="2">
        <v>3.0</v>
      </c>
      <c r="AV10" s="2">
        <v>3.0</v>
      </c>
      <c r="AW10" s="2">
        <v>3.0</v>
      </c>
      <c r="AX10" s="2">
        <v>3.0</v>
      </c>
      <c r="AY10" s="2">
        <v>3.0</v>
      </c>
      <c r="AZ10" s="2">
        <v>3.0</v>
      </c>
      <c r="BA10" s="2">
        <v>3.0</v>
      </c>
      <c r="BB10" s="2">
        <v>3.0</v>
      </c>
      <c r="BC10" s="2">
        <v>3.0</v>
      </c>
      <c r="BD10" s="2">
        <v>3.0</v>
      </c>
      <c r="BE10" s="2">
        <v>3.0</v>
      </c>
      <c r="BF10" s="2">
        <v>3.0</v>
      </c>
      <c r="BG10" s="2">
        <v>3.0</v>
      </c>
      <c r="BH10" s="2">
        <v>3.0</v>
      </c>
      <c r="BI10" s="2">
        <v>3.0</v>
      </c>
      <c r="BJ10" s="2">
        <v>3.0</v>
      </c>
    </row>
    <row r="11">
      <c r="A11" s="1">
        <v>43566.65501859954</v>
      </c>
      <c r="B11" s="2" t="s">
        <v>72</v>
      </c>
      <c r="C11" s="2">
        <v>3.0</v>
      </c>
      <c r="D11" s="2">
        <v>3.0</v>
      </c>
      <c r="E11" s="2">
        <v>3.0</v>
      </c>
      <c r="F11" s="2">
        <v>3.0</v>
      </c>
      <c r="G11" s="2">
        <v>3.0</v>
      </c>
      <c r="H11" s="2">
        <v>3.0</v>
      </c>
      <c r="I11" s="2">
        <v>3.0</v>
      </c>
      <c r="J11" s="2">
        <v>3.0</v>
      </c>
      <c r="K11" s="2">
        <v>3.0</v>
      </c>
      <c r="L11" s="2">
        <v>2.0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3.0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3.0</v>
      </c>
      <c r="AJ11" s="2">
        <v>3.0</v>
      </c>
      <c r="AK11" s="2">
        <v>3.0</v>
      </c>
      <c r="AL11" s="2">
        <v>3.0</v>
      </c>
      <c r="AM11" s="2">
        <v>3.0</v>
      </c>
      <c r="AN11" s="2">
        <v>3.0</v>
      </c>
      <c r="AO11" s="2">
        <v>3.0</v>
      </c>
      <c r="AP11" s="2">
        <v>3.0</v>
      </c>
      <c r="AQ11" s="2">
        <v>3.0</v>
      </c>
      <c r="AR11" s="2">
        <v>3.0</v>
      </c>
      <c r="AS11" s="2">
        <v>3.0</v>
      </c>
      <c r="AT11" s="2">
        <v>3.0</v>
      </c>
      <c r="AU11" s="2">
        <v>3.0</v>
      </c>
      <c r="AV11" s="2">
        <v>3.0</v>
      </c>
      <c r="AW11" s="2">
        <v>3.0</v>
      </c>
      <c r="AX11" s="2">
        <v>3.0</v>
      </c>
      <c r="AY11" s="2">
        <v>3.0</v>
      </c>
      <c r="AZ11" s="2">
        <v>3.0</v>
      </c>
      <c r="BA11" s="2">
        <v>3.0</v>
      </c>
      <c r="BB11" s="2">
        <v>3.0</v>
      </c>
      <c r="BC11" s="2">
        <v>3.0</v>
      </c>
      <c r="BD11" s="2">
        <v>3.0</v>
      </c>
      <c r="BE11" s="2">
        <v>3.0</v>
      </c>
      <c r="BF11" s="2">
        <v>3.0</v>
      </c>
      <c r="BG11" s="2">
        <v>3.0</v>
      </c>
      <c r="BH11" s="2">
        <v>3.0</v>
      </c>
      <c r="BI11" s="2">
        <v>3.0</v>
      </c>
      <c r="BJ11" s="2">
        <v>3.0</v>
      </c>
    </row>
    <row r="12">
      <c r="A12" s="1">
        <v>43566.727306076384</v>
      </c>
      <c r="B12" s="2" t="s">
        <v>73</v>
      </c>
      <c r="C12" s="2">
        <v>3.0</v>
      </c>
      <c r="D12" s="2">
        <v>3.0</v>
      </c>
      <c r="E12" s="2">
        <v>3.0</v>
      </c>
      <c r="F12" s="2">
        <v>3.0</v>
      </c>
      <c r="G12" s="2">
        <v>3.0</v>
      </c>
      <c r="H12" s="2">
        <v>3.0</v>
      </c>
      <c r="I12" s="2">
        <v>3.0</v>
      </c>
      <c r="J12" s="2">
        <v>3.0</v>
      </c>
      <c r="K12" s="2">
        <v>3.0</v>
      </c>
      <c r="L12" s="2">
        <v>3.0</v>
      </c>
      <c r="M12" s="2">
        <v>3.0</v>
      </c>
      <c r="N12" s="2">
        <v>3.0</v>
      </c>
      <c r="O12" s="2">
        <v>3.0</v>
      </c>
      <c r="P12" s="2">
        <v>3.0</v>
      </c>
      <c r="Q12" s="2">
        <v>3.0</v>
      </c>
      <c r="R12" s="2">
        <v>3.0</v>
      </c>
      <c r="S12" s="2">
        <v>3.0</v>
      </c>
      <c r="T12" s="2">
        <v>3.0</v>
      </c>
      <c r="U12" s="2">
        <v>3.0</v>
      </c>
      <c r="V12" s="2">
        <v>3.0</v>
      </c>
      <c r="W12" s="2">
        <v>3.0</v>
      </c>
      <c r="X12" s="2">
        <v>3.0</v>
      </c>
      <c r="Y12" s="2">
        <v>3.0</v>
      </c>
      <c r="Z12" s="2">
        <v>3.0</v>
      </c>
      <c r="AA12" s="2">
        <v>3.0</v>
      </c>
      <c r="AB12" s="2">
        <v>3.0</v>
      </c>
      <c r="AC12" s="2">
        <v>3.0</v>
      </c>
      <c r="AD12" s="2">
        <v>3.0</v>
      </c>
      <c r="AE12" s="2">
        <v>3.0</v>
      </c>
      <c r="AF12" s="2">
        <v>3.0</v>
      </c>
      <c r="AG12" s="2">
        <v>3.0</v>
      </c>
      <c r="AH12" s="2">
        <v>3.0</v>
      </c>
      <c r="AI12" s="2">
        <v>3.0</v>
      </c>
      <c r="AJ12" s="2">
        <v>3.0</v>
      </c>
      <c r="AK12" s="2">
        <v>3.0</v>
      </c>
      <c r="AL12" s="2">
        <v>3.0</v>
      </c>
      <c r="AM12" s="2">
        <v>3.0</v>
      </c>
      <c r="AN12" s="2">
        <v>3.0</v>
      </c>
      <c r="AO12" s="2">
        <v>3.0</v>
      </c>
      <c r="AP12" s="2">
        <v>3.0</v>
      </c>
      <c r="AQ12" s="2">
        <v>3.0</v>
      </c>
      <c r="AR12" s="2">
        <v>3.0</v>
      </c>
      <c r="AS12" s="2">
        <v>3.0</v>
      </c>
      <c r="AT12" s="2">
        <v>3.0</v>
      </c>
      <c r="AU12" s="2">
        <v>3.0</v>
      </c>
      <c r="AV12" s="2">
        <v>3.0</v>
      </c>
      <c r="AW12" s="2">
        <v>3.0</v>
      </c>
      <c r="AX12" s="2">
        <v>3.0</v>
      </c>
      <c r="AY12" s="2">
        <v>3.0</v>
      </c>
      <c r="AZ12" s="2">
        <v>3.0</v>
      </c>
      <c r="BA12" s="2">
        <v>3.0</v>
      </c>
      <c r="BB12" s="2">
        <v>3.0</v>
      </c>
      <c r="BC12" s="2">
        <v>3.0</v>
      </c>
      <c r="BD12" s="2">
        <v>3.0</v>
      </c>
      <c r="BE12" s="2">
        <v>3.0</v>
      </c>
      <c r="BF12" s="2">
        <v>3.0</v>
      </c>
      <c r="BG12" s="2">
        <v>3.0</v>
      </c>
      <c r="BH12" s="2">
        <v>3.0</v>
      </c>
      <c r="BI12" s="2">
        <v>3.0</v>
      </c>
      <c r="BJ12" s="2">
        <v>3.0</v>
      </c>
    </row>
    <row r="13">
      <c r="A13" s="1">
        <v>43567.20084200232</v>
      </c>
      <c r="B13" s="2" t="s">
        <v>74</v>
      </c>
      <c r="C13" s="2">
        <v>3.0</v>
      </c>
      <c r="D13" s="2">
        <v>3.0</v>
      </c>
      <c r="E13" s="2">
        <v>3.0</v>
      </c>
      <c r="F13" s="2">
        <v>3.0</v>
      </c>
      <c r="G13" s="2">
        <v>3.0</v>
      </c>
      <c r="H13" s="2">
        <v>3.0</v>
      </c>
      <c r="I13" s="2">
        <v>3.0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3.0</v>
      </c>
      <c r="R13" s="2">
        <v>3.0</v>
      </c>
      <c r="S13" s="2">
        <v>3.0</v>
      </c>
      <c r="T13" s="2">
        <v>3.0</v>
      </c>
      <c r="U13" s="2">
        <v>3.0</v>
      </c>
      <c r="V13" s="2">
        <v>3.0</v>
      </c>
      <c r="W13" s="2">
        <v>3.0</v>
      </c>
      <c r="X13" s="2">
        <v>3.0</v>
      </c>
      <c r="Y13" s="2">
        <v>3.0</v>
      </c>
      <c r="Z13" s="2">
        <v>3.0</v>
      </c>
      <c r="AA13" s="2">
        <v>3.0</v>
      </c>
      <c r="AB13" s="2">
        <v>3.0</v>
      </c>
      <c r="AC13" s="2">
        <v>3.0</v>
      </c>
      <c r="AD13" s="2">
        <v>3.0</v>
      </c>
      <c r="AE13" s="2">
        <v>3.0</v>
      </c>
      <c r="AF13" s="2">
        <v>3.0</v>
      </c>
      <c r="AG13" s="2">
        <v>3.0</v>
      </c>
      <c r="AH13" s="2">
        <v>3.0</v>
      </c>
      <c r="AI13" s="2">
        <v>3.0</v>
      </c>
      <c r="AJ13" s="2">
        <v>3.0</v>
      </c>
      <c r="AK13" s="2">
        <v>3.0</v>
      </c>
      <c r="AL13" s="2">
        <v>3.0</v>
      </c>
      <c r="AM13" s="2">
        <v>3.0</v>
      </c>
      <c r="AN13" s="2">
        <v>3.0</v>
      </c>
      <c r="AO13" s="2">
        <v>3.0</v>
      </c>
      <c r="AP13" s="2">
        <v>3.0</v>
      </c>
      <c r="AQ13" s="2">
        <v>3.0</v>
      </c>
      <c r="AR13" s="2">
        <v>3.0</v>
      </c>
      <c r="AS13" s="2">
        <v>3.0</v>
      </c>
      <c r="AT13" s="2">
        <v>3.0</v>
      </c>
      <c r="AU13" s="2">
        <v>3.0</v>
      </c>
      <c r="AV13" s="2">
        <v>3.0</v>
      </c>
      <c r="AW13" s="2">
        <v>3.0</v>
      </c>
      <c r="AX13" s="2">
        <v>3.0</v>
      </c>
      <c r="AY13" s="2">
        <v>3.0</v>
      </c>
      <c r="AZ13" s="2">
        <v>3.0</v>
      </c>
      <c r="BA13" s="2">
        <v>3.0</v>
      </c>
      <c r="BB13" s="2">
        <v>3.0</v>
      </c>
      <c r="BC13" s="2">
        <v>3.0</v>
      </c>
      <c r="BD13" s="2">
        <v>3.0</v>
      </c>
      <c r="BE13" s="2">
        <v>3.0</v>
      </c>
      <c r="BF13" s="2">
        <v>3.0</v>
      </c>
      <c r="BG13" s="2">
        <v>3.0</v>
      </c>
      <c r="BH13" s="2">
        <v>3.0</v>
      </c>
      <c r="BI13" s="2">
        <v>3.0</v>
      </c>
      <c r="BJ13" s="2">
        <v>3.0</v>
      </c>
    </row>
    <row r="14">
      <c r="A14" s="1">
        <v>43567.216357094905</v>
      </c>
      <c r="B14" s="2" t="s">
        <v>75</v>
      </c>
      <c r="C14" s="2">
        <v>3.0</v>
      </c>
      <c r="D14" s="2">
        <v>3.0</v>
      </c>
      <c r="E14" s="2">
        <v>3.0</v>
      </c>
      <c r="F14" s="2">
        <v>3.0</v>
      </c>
      <c r="G14" s="2">
        <v>3.0</v>
      </c>
      <c r="H14" s="2">
        <v>3.0</v>
      </c>
      <c r="I14" s="2">
        <v>3.0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3.0</v>
      </c>
      <c r="Q14" s="2">
        <v>3.0</v>
      </c>
      <c r="R14" s="2">
        <v>3.0</v>
      </c>
      <c r="S14" s="2">
        <v>3.0</v>
      </c>
      <c r="T14" s="2">
        <v>3.0</v>
      </c>
      <c r="U14" s="2">
        <v>3.0</v>
      </c>
      <c r="V14" s="2">
        <v>3.0</v>
      </c>
      <c r="W14" s="2">
        <v>3.0</v>
      </c>
      <c r="X14" s="2">
        <v>3.0</v>
      </c>
      <c r="Y14" s="2">
        <v>3.0</v>
      </c>
      <c r="Z14" s="2">
        <v>3.0</v>
      </c>
      <c r="AA14" s="2">
        <v>3.0</v>
      </c>
      <c r="AB14" s="2">
        <v>3.0</v>
      </c>
      <c r="AC14" s="2">
        <v>3.0</v>
      </c>
      <c r="AD14" s="2">
        <v>3.0</v>
      </c>
      <c r="AE14" s="2">
        <v>3.0</v>
      </c>
      <c r="AF14" s="2">
        <v>3.0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3.0</v>
      </c>
      <c r="AM14" s="2">
        <v>3.0</v>
      </c>
      <c r="AN14" s="2">
        <v>3.0</v>
      </c>
      <c r="AO14" s="2">
        <v>3.0</v>
      </c>
      <c r="AP14" s="2">
        <v>3.0</v>
      </c>
      <c r="AQ14" s="2">
        <v>3.0</v>
      </c>
      <c r="AR14" s="2">
        <v>3.0</v>
      </c>
      <c r="AS14" s="2">
        <v>3.0</v>
      </c>
      <c r="AT14" s="2">
        <v>3.0</v>
      </c>
      <c r="AU14" s="2">
        <v>3.0</v>
      </c>
      <c r="AV14" s="2">
        <v>3.0</v>
      </c>
      <c r="AW14" s="2">
        <v>3.0</v>
      </c>
      <c r="AX14" s="2">
        <v>3.0</v>
      </c>
      <c r="AY14" s="2">
        <v>3.0</v>
      </c>
      <c r="AZ14" s="2">
        <v>3.0</v>
      </c>
      <c r="BA14" s="2">
        <v>3.0</v>
      </c>
      <c r="BB14" s="2">
        <v>3.0</v>
      </c>
      <c r="BC14" s="2">
        <v>3.0</v>
      </c>
      <c r="BD14" s="2">
        <v>3.0</v>
      </c>
      <c r="BE14" s="2">
        <v>3.0</v>
      </c>
      <c r="BF14" s="2">
        <v>3.0</v>
      </c>
      <c r="BG14" s="2">
        <v>3.0</v>
      </c>
      <c r="BH14" s="2">
        <v>3.0</v>
      </c>
      <c r="BI14" s="2">
        <v>3.0</v>
      </c>
      <c r="BJ14" s="2">
        <v>3.0</v>
      </c>
    </row>
    <row r="15">
      <c r="A15" s="1">
        <v>43567.24696898148</v>
      </c>
      <c r="B15" s="2" t="s">
        <v>76</v>
      </c>
      <c r="C15" s="2">
        <v>3.0</v>
      </c>
      <c r="D15" s="2">
        <v>3.0</v>
      </c>
      <c r="E15" s="2">
        <v>3.0</v>
      </c>
      <c r="F15" s="2">
        <v>3.0</v>
      </c>
      <c r="G15" s="2">
        <v>3.0</v>
      </c>
      <c r="H15" s="2">
        <v>3.0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2">
        <v>3.0</v>
      </c>
      <c r="O15" s="2">
        <v>3.0</v>
      </c>
      <c r="P15" s="2">
        <v>3.0</v>
      </c>
      <c r="Q15" s="2">
        <v>3.0</v>
      </c>
      <c r="R15" s="2">
        <v>3.0</v>
      </c>
      <c r="S15" s="2">
        <v>3.0</v>
      </c>
      <c r="T15" s="2">
        <v>3.0</v>
      </c>
      <c r="U15" s="2">
        <v>3.0</v>
      </c>
      <c r="V15" s="2">
        <v>3.0</v>
      </c>
      <c r="W15" s="2">
        <v>3.0</v>
      </c>
      <c r="X15" s="2">
        <v>3.0</v>
      </c>
      <c r="Y15" s="2">
        <v>3.0</v>
      </c>
      <c r="Z15" s="2">
        <v>3.0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3.0</v>
      </c>
      <c r="AS15" s="2">
        <v>3.0</v>
      </c>
      <c r="AT15" s="2">
        <v>3.0</v>
      </c>
      <c r="AU15" s="2">
        <v>3.0</v>
      </c>
      <c r="AV15" s="2">
        <v>3.0</v>
      </c>
      <c r="AW15" s="2">
        <v>3.0</v>
      </c>
      <c r="AX15" s="2">
        <v>3.0</v>
      </c>
      <c r="AY15" s="2">
        <v>3.0</v>
      </c>
      <c r="AZ15" s="2">
        <v>3.0</v>
      </c>
      <c r="BA15" s="2">
        <v>3.0</v>
      </c>
      <c r="BB15" s="2">
        <v>3.0</v>
      </c>
      <c r="BC15" s="2">
        <v>3.0</v>
      </c>
      <c r="BD15" s="2">
        <v>3.0</v>
      </c>
      <c r="BE15" s="2">
        <v>3.0</v>
      </c>
      <c r="BF15" s="2">
        <v>3.0</v>
      </c>
      <c r="BG15" s="2">
        <v>3.0</v>
      </c>
      <c r="BH15" s="2">
        <v>3.0</v>
      </c>
      <c r="BI15" s="2">
        <v>3.0</v>
      </c>
      <c r="BJ15" s="2">
        <v>3.0</v>
      </c>
    </row>
    <row r="16">
      <c r="A16" s="1">
        <v>43567.29179623842</v>
      </c>
      <c r="B16" s="2" t="s">
        <v>77</v>
      </c>
      <c r="C16" s="2">
        <v>3.0</v>
      </c>
      <c r="D16" s="2">
        <v>3.0</v>
      </c>
      <c r="E16" s="2">
        <v>3.0</v>
      </c>
      <c r="F16" s="2">
        <v>3.0</v>
      </c>
      <c r="G16" s="2">
        <v>3.0</v>
      </c>
      <c r="H16" s="2">
        <v>3.0</v>
      </c>
      <c r="I16" s="2">
        <v>3.0</v>
      </c>
      <c r="J16" s="2">
        <v>3.0</v>
      </c>
      <c r="K16" s="2">
        <v>3.0</v>
      </c>
      <c r="L16" s="2">
        <v>3.0</v>
      </c>
      <c r="M16" s="2">
        <v>3.0</v>
      </c>
      <c r="N16" s="2">
        <v>3.0</v>
      </c>
      <c r="O16" s="2">
        <v>3.0</v>
      </c>
      <c r="P16" s="2">
        <v>3.0</v>
      </c>
      <c r="Q16" s="2">
        <v>3.0</v>
      </c>
      <c r="R16" s="2">
        <v>3.0</v>
      </c>
      <c r="S16" s="2">
        <v>3.0</v>
      </c>
      <c r="T16" s="2">
        <v>3.0</v>
      </c>
      <c r="U16" s="2">
        <v>3.0</v>
      </c>
      <c r="V16" s="2">
        <v>3.0</v>
      </c>
      <c r="W16" s="2">
        <v>3.0</v>
      </c>
      <c r="X16" s="2">
        <v>3.0</v>
      </c>
      <c r="Y16" s="2">
        <v>3.0</v>
      </c>
      <c r="Z16" s="2">
        <v>3.0</v>
      </c>
      <c r="AA16" s="2">
        <v>3.0</v>
      </c>
      <c r="AB16" s="2">
        <v>3.0</v>
      </c>
      <c r="AC16" s="2">
        <v>3.0</v>
      </c>
      <c r="AD16" s="2">
        <v>3.0</v>
      </c>
      <c r="AE16" s="2">
        <v>3.0</v>
      </c>
      <c r="AF16" s="2">
        <v>3.0</v>
      </c>
      <c r="AG16" s="2">
        <v>3.0</v>
      </c>
      <c r="AH16" s="2">
        <v>3.0</v>
      </c>
      <c r="AI16" s="2">
        <v>3.0</v>
      </c>
      <c r="AJ16" s="2">
        <v>3.0</v>
      </c>
      <c r="AK16" s="2">
        <v>3.0</v>
      </c>
      <c r="AL16" s="2">
        <v>3.0</v>
      </c>
      <c r="AM16" s="2">
        <v>3.0</v>
      </c>
      <c r="AN16" s="2">
        <v>3.0</v>
      </c>
      <c r="AO16" s="2">
        <v>3.0</v>
      </c>
      <c r="AP16" s="2">
        <v>3.0</v>
      </c>
      <c r="AQ16" s="2">
        <v>3.0</v>
      </c>
      <c r="AR16" s="2">
        <v>3.0</v>
      </c>
      <c r="AS16" s="2">
        <v>3.0</v>
      </c>
      <c r="AT16" s="2">
        <v>3.0</v>
      </c>
      <c r="AU16" s="2">
        <v>3.0</v>
      </c>
      <c r="AV16" s="2">
        <v>3.0</v>
      </c>
      <c r="AW16" s="2">
        <v>3.0</v>
      </c>
      <c r="AX16" s="2">
        <v>3.0</v>
      </c>
      <c r="AY16" s="2">
        <v>3.0</v>
      </c>
      <c r="AZ16" s="2">
        <v>3.0</v>
      </c>
      <c r="BA16" s="2">
        <v>3.0</v>
      </c>
      <c r="BB16" s="2">
        <v>3.0</v>
      </c>
      <c r="BC16" s="2">
        <v>3.0</v>
      </c>
      <c r="BD16" s="2">
        <v>3.0</v>
      </c>
      <c r="BE16" s="2">
        <v>3.0</v>
      </c>
      <c r="BF16" s="2">
        <v>3.0</v>
      </c>
      <c r="BG16" s="2">
        <v>3.0</v>
      </c>
      <c r="BH16" s="2">
        <v>3.0</v>
      </c>
      <c r="BI16" s="2">
        <v>3.0</v>
      </c>
      <c r="BJ16" s="2">
        <v>3.0</v>
      </c>
    </row>
    <row r="17">
      <c r="A17" s="1">
        <v>43567.55812835648</v>
      </c>
      <c r="B17" s="2" t="s">
        <v>78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2.0</v>
      </c>
      <c r="R17" s="2">
        <v>2.0</v>
      </c>
      <c r="S17" s="2">
        <v>3.0</v>
      </c>
      <c r="T17" s="2">
        <v>2.0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  <c r="AZ17" s="2">
        <v>3.0</v>
      </c>
      <c r="BA17" s="2">
        <v>3.0</v>
      </c>
      <c r="BB17" s="2">
        <v>3.0</v>
      </c>
      <c r="BC17" s="2">
        <v>3.0</v>
      </c>
      <c r="BD17" s="2">
        <v>3.0</v>
      </c>
      <c r="BE17" s="2">
        <v>3.0</v>
      </c>
      <c r="BF17" s="2">
        <v>3.0</v>
      </c>
      <c r="BG17" s="2">
        <v>3.0</v>
      </c>
      <c r="BH17" s="2">
        <v>3.0</v>
      </c>
      <c r="BI17" s="2">
        <v>3.0</v>
      </c>
      <c r="BJ17" s="2">
        <v>3.0</v>
      </c>
    </row>
    <row r="18">
      <c r="A18" s="1">
        <v>43567.6765528588</v>
      </c>
      <c r="B18" s="2" t="s">
        <v>79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2.0</v>
      </c>
      <c r="P18" s="2">
        <v>3.0</v>
      </c>
      <c r="Q18" s="2">
        <v>3.0</v>
      </c>
      <c r="R18" s="2">
        <v>2.0</v>
      </c>
      <c r="S18" s="2">
        <v>3.0</v>
      </c>
      <c r="T18" s="2">
        <v>3.0</v>
      </c>
      <c r="U18" s="2">
        <v>1.0</v>
      </c>
      <c r="V18" s="2">
        <v>3.0</v>
      </c>
      <c r="W18" s="2">
        <v>1.0</v>
      </c>
      <c r="X18" s="2">
        <v>1.0</v>
      </c>
      <c r="Y18" s="2">
        <v>1.0</v>
      </c>
      <c r="Z18" s="2">
        <v>1.0</v>
      </c>
      <c r="AA18" s="2">
        <v>2.0</v>
      </c>
      <c r="AB18" s="2">
        <v>2.0</v>
      </c>
      <c r="AC18" s="2">
        <v>2.0</v>
      </c>
      <c r="AD18" s="2">
        <v>2.0</v>
      </c>
      <c r="AE18" s="2">
        <v>2.0</v>
      </c>
      <c r="AF18" s="2">
        <v>2.0</v>
      </c>
      <c r="AG18" s="2">
        <v>3.0</v>
      </c>
      <c r="AH18" s="2">
        <v>1.0</v>
      </c>
      <c r="AI18" s="2">
        <v>1.0</v>
      </c>
      <c r="AJ18" s="2">
        <v>1.0</v>
      </c>
      <c r="AK18" s="2">
        <v>1.0</v>
      </c>
      <c r="AL18" s="2">
        <v>1.0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2.0</v>
      </c>
      <c r="AS18" s="2">
        <v>2.0</v>
      </c>
      <c r="AT18" s="2">
        <v>2.0</v>
      </c>
      <c r="AU18" s="2">
        <v>2.0</v>
      </c>
      <c r="AV18" s="2">
        <v>2.0</v>
      </c>
      <c r="AW18" s="2">
        <v>2.0</v>
      </c>
      <c r="AX18" s="2">
        <v>2.0</v>
      </c>
      <c r="AY18" s="2">
        <v>2.0</v>
      </c>
      <c r="AZ18" s="2">
        <v>3.0</v>
      </c>
      <c r="BA18" s="2">
        <v>3.0</v>
      </c>
      <c r="BB18" s="2">
        <v>3.0</v>
      </c>
      <c r="BC18" s="2">
        <v>2.0</v>
      </c>
      <c r="BD18" s="2">
        <v>3.0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</row>
    <row r="19">
      <c r="A19" s="1">
        <v>43568.52583666667</v>
      </c>
      <c r="B19" s="2" t="s">
        <v>80</v>
      </c>
      <c r="C19" s="2">
        <v>3.0</v>
      </c>
      <c r="D19" s="2">
        <v>3.0</v>
      </c>
      <c r="E19" s="2">
        <v>3.0</v>
      </c>
      <c r="F19" s="2">
        <v>3.0</v>
      </c>
      <c r="G19" s="2">
        <v>3.0</v>
      </c>
      <c r="H19" s="2">
        <v>1.0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1.0</v>
      </c>
      <c r="O19" s="2">
        <v>3.0</v>
      </c>
      <c r="P19" s="2">
        <v>3.0</v>
      </c>
      <c r="Q19" s="2">
        <v>3.0</v>
      </c>
      <c r="R19" s="2">
        <v>3.0</v>
      </c>
      <c r="S19" s="2">
        <v>3.0</v>
      </c>
      <c r="T19" s="2">
        <v>1.0</v>
      </c>
      <c r="U19" s="2">
        <v>3.0</v>
      </c>
      <c r="V19" s="2">
        <v>3.0</v>
      </c>
      <c r="W19" s="2">
        <v>3.0</v>
      </c>
      <c r="X19" s="2">
        <v>3.0</v>
      </c>
      <c r="Y19" s="2">
        <v>3.0</v>
      </c>
      <c r="Z19" s="2">
        <v>1.0</v>
      </c>
      <c r="AA19" s="2">
        <v>3.0</v>
      </c>
      <c r="AB19" s="2">
        <v>3.0</v>
      </c>
      <c r="AC19" s="2">
        <v>3.0</v>
      </c>
      <c r="AD19" s="2">
        <v>3.0</v>
      </c>
      <c r="AE19" s="2">
        <v>3.0</v>
      </c>
      <c r="AF19" s="2">
        <v>1.0</v>
      </c>
      <c r="AG19" s="2">
        <v>3.0</v>
      </c>
      <c r="AH19" s="2">
        <v>3.0</v>
      </c>
      <c r="AI19" s="2">
        <v>3.0</v>
      </c>
      <c r="AJ19" s="2">
        <v>3.0</v>
      </c>
      <c r="AK19" s="2">
        <v>3.0</v>
      </c>
      <c r="AL19" s="2">
        <v>1.0</v>
      </c>
      <c r="AM19" s="2">
        <v>3.0</v>
      </c>
      <c r="AN19" s="2">
        <v>3.0</v>
      </c>
      <c r="AO19" s="2">
        <v>3.0</v>
      </c>
      <c r="AP19" s="2">
        <v>3.0</v>
      </c>
      <c r="AQ19" s="2">
        <v>3.0</v>
      </c>
      <c r="AR19" s="2">
        <v>1.0</v>
      </c>
      <c r="AS19" s="2">
        <v>3.0</v>
      </c>
      <c r="AT19" s="2">
        <v>3.0</v>
      </c>
      <c r="AU19" s="2">
        <v>3.0</v>
      </c>
      <c r="AV19" s="2">
        <v>3.0</v>
      </c>
      <c r="AW19" s="2">
        <v>3.0</v>
      </c>
      <c r="AX19" s="2">
        <v>1.0</v>
      </c>
      <c r="AY19" s="2">
        <v>3.0</v>
      </c>
      <c r="AZ19" s="2">
        <v>3.0</v>
      </c>
      <c r="BA19" s="2">
        <v>3.0</v>
      </c>
      <c r="BB19" s="2">
        <v>3.0</v>
      </c>
      <c r="BC19" s="2">
        <v>3.0</v>
      </c>
      <c r="BD19" s="2">
        <v>1.0</v>
      </c>
      <c r="BE19" s="2">
        <v>3.0</v>
      </c>
      <c r="BF19" s="2">
        <v>3.0</v>
      </c>
      <c r="BG19" s="2">
        <v>3.0</v>
      </c>
      <c r="BH19" s="2">
        <v>3.0</v>
      </c>
      <c r="BI19" s="2">
        <v>3.0</v>
      </c>
      <c r="BJ19" s="2">
        <v>1.0</v>
      </c>
    </row>
    <row r="20">
      <c r="A20" s="1">
        <v>43568.69388385417</v>
      </c>
      <c r="B20" s="2" t="s">
        <v>81</v>
      </c>
      <c r="C20" s="2">
        <v>3.0</v>
      </c>
      <c r="D20" s="2">
        <v>3.0</v>
      </c>
      <c r="E20" s="2">
        <v>3.0</v>
      </c>
      <c r="F20" s="2">
        <v>3.0</v>
      </c>
      <c r="G20" s="2">
        <v>3.0</v>
      </c>
      <c r="H20" s="2">
        <v>3.0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3.0</v>
      </c>
      <c r="R20" s="2">
        <v>3.0</v>
      </c>
      <c r="S20" s="2">
        <v>3.0</v>
      </c>
      <c r="T20" s="2">
        <v>3.0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3.0</v>
      </c>
      <c r="AA20" s="2">
        <v>3.0</v>
      </c>
      <c r="AB20" s="2">
        <v>3.0</v>
      </c>
      <c r="AC20" s="2">
        <v>3.0</v>
      </c>
      <c r="AD20" s="2">
        <v>3.0</v>
      </c>
      <c r="AE20" s="2">
        <v>3.0</v>
      </c>
      <c r="AF20" s="2">
        <v>3.0</v>
      </c>
      <c r="AG20" s="2">
        <v>3.0</v>
      </c>
      <c r="AH20" s="2">
        <v>3.0</v>
      </c>
      <c r="AI20" s="2">
        <v>3.0</v>
      </c>
      <c r="AJ20" s="2">
        <v>3.0</v>
      </c>
      <c r="AK20" s="2">
        <v>3.0</v>
      </c>
      <c r="AL20" s="2">
        <v>3.0</v>
      </c>
      <c r="AM20" s="2">
        <v>3.0</v>
      </c>
      <c r="AN20" s="2">
        <v>3.0</v>
      </c>
      <c r="AO20" s="2">
        <v>3.0</v>
      </c>
      <c r="AP20" s="2">
        <v>3.0</v>
      </c>
      <c r="AQ20" s="2">
        <v>3.0</v>
      </c>
      <c r="AR20" s="2">
        <v>3.0</v>
      </c>
      <c r="AS20" s="2">
        <v>3.0</v>
      </c>
      <c r="AT20" s="2">
        <v>3.0</v>
      </c>
      <c r="AU20" s="2">
        <v>3.0</v>
      </c>
      <c r="AV20" s="2">
        <v>3.0</v>
      </c>
      <c r="AW20" s="2">
        <v>3.0</v>
      </c>
      <c r="AX20" s="2">
        <v>3.0</v>
      </c>
      <c r="AY20" s="2">
        <v>3.0</v>
      </c>
      <c r="AZ20" s="2">
        <v>3.0</v>
      </c>
      <c r="BA20" s="2">
        <v>3.0</v>
      </c>
      <c r="BB20" s="2">
        <v>3.0</v>
      </c>
      <c r="BC20" s="2">
        <v>3.0</v>
      </c>
      <c r="BD20" s="2">
        <v>3.0</v>
      </c>
      <c r="BE20" s="2">
        <v>3.0</v>
      </c>
      <c r="BF20" s="2">
        <v>3.0</v>
      </c>
      <c r="BG20" s="2">
        <v>3.0</v>
      </c>
      <c r="BH20" s="2">
        <v>3.0</v>
      </c>
      <c r="BI20" s="2">
        <v>3.0</v>
      </c>
      <c r="BJ20" s="2">
        <v>3.0</v>
      </c>
    </row>
    <row r="21">
      <c r="A21" s="1">
        <v>43568.75317737268</v>
      </c>
      <c r="B21" s="2" t="s">
        <v>82</v>
      </c>
      <c r="C21" s="2">
        <v>3.0</v>
      </c>
      <c r="D21" s="2">
        <v>3.0</v>
      </c>
      <c r="E21" s="2">
        <v>3.0</v>
      </c>
      <c r="F21" s="2">
        <v>3.0</v>
      </c>
      <c r="G21" s="2">
        <v>3.0</v>
      </c>
      <c r="H21" s="2">
        <v>3.0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3.0</v>
      </c>
      <c r="P21" s="2">
        <v>3.0</v>
      </c>
      <c r="Q21" s="2">
        <v>3.0</v>
      </c>
      <c r="R21" s="2">
        <v>3.0</v>
      </c>
      <c r="S21" s="2">
        <v>3.0</v>
      </c>
      <c r="T21" s="2">
        <v>3.0</v>
      </c>
      <c r="U21" s="2">
        <v>3.0</v>
      </c>
      <c r="V21" s="2">
        <v>3.0</v>
      </c>
      <c r="W21" s="2">
        <v>3.0</v>
      </c>
      <c r="X21" s="2">
        <v>3.0</v>
      </c>
      <c r="Y21" s="2">
        <v>3.0</v>
      </c>
      <c r="Z21" s="2">
        <v>3.0</v>
      </c>
      <c r="AA21" s="2">
        <v>3.0</v>
      </c>
      <c r="AB21" s="2">
        <v>3.0</v>
      </c>
      <c r="AC21" s="2">
        <v>3.0</v>
      </c>
      <c r="AD21" s="2">
        <v>3.0</v>
      </c>
      <c r="AE21" s="2">
        <v>3.0</v>
      </c>
      <c r="AF21" s="2">
        <v>3.0</v>
      </c>
      <c r="AG21" s="2">
        <v>3.0</v>
      </c>
      <c r="AH21" s="2">
        <v>3.0</v>
      </c>
      <c r="AI21" s="2">
        <v>3.0</v>
      </c>
      <c r="AJ21" s="2">
        <v>3.0</v>
      </c>
      <c r="AK21" s="2">
        <v>3.0</v>
      </c>
      <c r="AL21" s="2">
        <v>3.0</v>
      </c>
      <c r="AM21" s="2">
        <v>3.0</v>
      </c>
      <c r="AN21" s="2">
        <v>3.0</v>
      </c>
      <c r="AO21" s="2">
        <v>3.0</v>
      </c>
      <c r="AP21" s="2">
        <v>3.0</v>
      </c>
      <c r="AQ21" s="2">
        <v>3.0</v>
      </c>
      <c r="AR21" s="2">
        <v>3.0</v>
      </c>
      <c r="AS21" s="2">
        <v>3.0</v>
      </c>
      <c r="AT21" s="2">
        <v>3.0</v>
      </c>
      <c r="AU21" s="2">
        <v>3.0</v>
      </c>
      <c r="AV21" s="2">
        <v>3.0</v>
      </c>
      <c r="AW21" s="2">
        <v>3.0</v>
      </c>
      <c r="AX21" s="2">
        <v>3.0</v>
      </c>
      <c r="AY21" s="2">
        <v>3.0</v>
      </c>
      <c r="AZ21" s="2">
        <v>3.0</v>
      </c>
      <c r="BA21" s="2">
        <v>3.0</v>
      </c>
      <c r="BB21" s="2">
        <v>3.0</v>
      </c>
      <c r="BC21" s="2">
        <v>3.0</v>
      </c>
      <c r="BD21" s="2">
        <v>3.0</v>
      </c>
      <c r="BE21" s="2">
        <v>3.0</v>
      </c>
      <c r="BF21" s="2">
        <v>3.0</v>
      </c>
      <c r="BG21" s="2">
        <v>3.0</v>
      </c>
      <c r="BH21" s="2">
        <v>3.0</v>
      </c>
      <c r="BI21" s="2">
        <v>3.0</v>
      </c>
      <c r="BJ21" s="2">
        <v>3.0</v>
      </c>
    </row>
    <row r="22">
      <c r="A22" s="1">
        <v>43569.51325615741</v>
      </c>
      <c r="B22" s="2" t="s">
        <v>83</v>
      </c>
      <c r="C22" s="2">
        <v>3.0</v>
      </c>
      <c r="D22" s="2">
        <v>3.0</v>
      </c>
      <c r="E22" s="2">
        <v>3.0</v>
      </c>
      <c r="F22" s="2">
        <v>3.0</v>
      </c>
      <c r="G22" s="2">
        <v>3.0</v>
      </c>
      <c r="H22" s="2">
        <v>3.0</v>
      </c>
      <c r="I22" s="2">
        <v>3.0</v>
      </c>
      <c r="J22" s="2">
        <v>3.0</v>
      </c>
      <c r="K22" s="2">
        <v>3.0</v>
      </c>
      <c r="L22" s="2">
        <v>3.0</v>
      </c>
      <c r="M22" s="2">
        <v>3.0</v>
      </c>
      <c r="N22" s="2">
        <v>3.0</v>
      </c>
      <c r="O22" s="2">
        <v>3.0</v>
      </c>
      <c r="P22" s="2">
        <v>3.0</v>
      </c>
      <c r="Q22" s="2">
        <v>3.0</v>
      </c>
      <c r="R22" s="2">
        <v>3.0</v>
      </c>
      <c r="S22" s="2">
        <v>3.0</v>
      </c>
      <c r="T22" s="2">
        <v>3.0</v>
      </c>
      <c r="U22" s="2">
        <v>3.0</v>
      </c>
      <c r="V22" s="2">
        <v>3.0</v>
      </c>
      <c r="W22" s="2">
        <v>3.0</v>
      </c>
      <c r="X22" s="2">
        <v>3.0</v>
      </c>
      <c r="Y22" s="2">
        <v>3.0</v>
      </c>
      <c r="Z22" s="2">
        <v>3.0</v>
      </c>
      <c r="AA22" s="2">
        <v>3.0</v>
      </c>
      <c r="AB22" s="2">
        <v>3.0</v>
      </c>
      <c r="AC22" s="2">
        <v>3.0</v>
      </c>
      <c r="AD22" s="2">
        <v>3.0</v>
      </c>
      <c r="AE22" s="2">
        <v>3.0</v>
      </c>
      <c r="AF22" s="2">
        <v>3.0</v>
      </c>
      <c r="AG22" s="2">
        <v>3.0</v>
      </c>
      <c r="AH22" s="2">
        <v>3.0</v>
      </c>
      <c r="AI22" s="2">
        <v>3.0</v>
      </c>
      <c r="AJ22" s="2">
        <v>3.0</v>
      </c>
      <c r="AK22" s="2">
        <v>3.0</v>
      </c>
      <c r="AL22" s="2">
        <v>3.0</v>
      </c>
      <c r="AM22" s="2">
        <v>3.0</v>
      </c>
      <c r="AN22" s="2">
        <v>3.0</v>
      </c>
      <c r="AO22" s="2">
        <v>3.0</v>
      </c>
      <c r="AP22" s="2">
        <v>3.0</v>
      </c>
      <c r="AQ22" s="2">
        <v>3.0</v>
      </c>
      <c r="AR22" s="2">
        <v>3.0</v>
      </c>
      <c r="AS22" s="2">
        <v>3.0</v>
      </c>
      <c r="AT22" s="2">
        <v>3.0</v>
      </c>
      <c r="AU22" s="2">
        <v>3.0</v>
      </c>
      <c r="AV22" s="2">
        <v>3.0</v>
      </c>
      <c r="AW22" s="2">
        <v>3.0</v>
      </c>
      <c r="AX22" s="2">
        <v>3.0</v>
      </c>
      <c r="AY22" s="2">
        <v>3.0</v>
      </c>
      <c r="AZ22" s="2">
        <v>3.0</v>
      </c>
      <c r="BA22" s="2">
        <v>3.0</v>
      </c>
      <c r="BB22" s="2">
        <v>3.0</v>
      </c>
      <c r="BC22" s="2">
        <v>3.0</v>
      </c>
      <c r="BD22" s="2">
        <v>3.0</v>
      </c>
      <c r="BE22" s="2">
        <v>3.0</v>
      </c>
      <c r="BF22" s="2">
        <v>3.0</v>
      </c>
      <c r="BG22" s="2">
        <v>3.0</v>
      </c>
      <c r="BH22" s="2">
        <v>3.0</v>
      </c>
      <c r="BI22" s="2">
        <v>3.0</v>
      </c>
      <c r="BJ22" s="2">
        <v>3.0</v>
      </c>
    </row>
    <row r="23">
      <c r="A23" s="1">
        <v>43569.543849444446</v>
      </c>
      <c r="B23" s="2" t="s">
        <v>84</v>
      </c>
      <c r="C23" s="2">
        <v>3.0</v>
      </c>
      <c r="D23" s="2">
        <v>2.0</v>
      </c>
      <c r="E23" s="2">
        <v>2.0</v>
      </c>
      <c r="F23" s="2">
        <v>1.0</v>
      </c>
      <c r="G23" s="2">
        <v>3.0</v>
      </c>
      <c r="H23" s="2">
        <v>2.0</v>
      </c>
      <c r="I23" s="2">
        <v>2.0</v>
      </c>
      <c r="J23" s="2">
        <v>2.0</v>
      </c>
      <c r="K23" s="2">
        <v>2.0</v>
      </c>
      <c r="L23" s="2">
        <v>2.0</v>
      </c>
      <c r="M23" s="2">
        <v>2.0</v>
      </c>
      <c r="N23" s="2">
        <v>2.0</v>
      </c>
      <c r="O23" s="2">
        <v>2.0</v>
      </c>
      <c r="P23" s="2">
        <v>2.0</v>
      </c>
      <c r="Q23" s="2">
        <v>2.0</v>
      </c>
      <c r="R23" s="2">
        <v>2.0</v>
      </c>
      <c r="S23" s="2">
        <v>2.0</v>
      </c>
      <c r="T23" s="2">
        <v>2.0</v>
      </c>
      <c r="U23" s="2">
        <v>2.0</v>
      </c>
      <c r="V23" s="2">
        <v>2.0</v>
      </c>
      <c r="W23" s="2">
        <v>2.0</v>
      </c>
      <c r="X23" s="2">
        <v>2.0</v>
      </c>
      <c r="Y23" s="2">
        <v>2.0</v>
      </c>
      <c r="Z23" s="2">
        <v>2.0</v>
      </c>
      <c r="AA23" s="2">
        <v>2.0</v>
      </c>
      <c r="AB23" s="2">
        <v>2.0</v>
      </c>
      <c r="AC23" s="2">
        <v>2.0</v>
      </c>
      <c r="AD23" s="2">
        <v>2.0</v>
      </c>
      <c r="AE23" s="2">
        <v>2.0</v>
      </c>
      <c r="AF23" s="2">
        <v>2.0</v>
      </c>
      <c r="AG23" s="2">
        <v>2.0</v>
      </c>
      <c r="AH23" s="2">
        <v>2.0</v>
      </c>
      <c r="AI23" s="2">
        <v>2.0</v>
      </c>
      <c r="AJ23" s="2">
        <v>2.0</v>
      </c>
      <c r="AK23" s="2">
        <v>2.0</v>
      </c>
      <c r="AL23" s="2">
        <v>2.0</v>
      </c>
      <c r="AM23" s="2">
        <v>2.0</v>
      </c>
      <c r="AN23" s="2">
        <v>2.0</v>
      </c>
      <c r="AO23" s="2">
        <v>2.0</v>
      </c>
      <c r="AP23" s="2">
        <v>2.0</v>
      </c>
      <c r="AQ23" s="2">
        <v>2.0</v>
      </c>
      <c r="AR23" s="2">
        <v>2.0</v>
      </c>
      <c r="AS23" s="2">
        <v>2.0</v>
      </c>
      <c r="AT23" s="2">
        <v>2.0</v>
      </c>
      <c r="AU23" s="2">
        <v>2.0</v>
      </c>
      <c r="AV23" s="2">
        <v>2.0</v>
      </c>
      <c r="AW23" s="2">
        <v>2.0</v>
      </c>
      <c r="AX23" s="2">
        <v>2.0</v>
      </c>
      <c r="AY23" s="2">
        <v>2.0</v>
      </c>
      <c r="AZ23" s="2">
        <v>2.0</v>
      </c>
      <c r="BA23" s="2">
        <v>2.0</v>
      </c>
      <c r="BB23" s="2">
        <v>2.0</v>
      </c>
      <c r="BC23" s="2">
        <v>2.0</v>
      </c>
      <c r="BD23" s="2">
        <v>2.0</v>
      </c>
      <c r="BE23" s="2">
        <v>2.0</v>
      </c>
      <c r="BF23" s="2">
        <v>2.0</v>
      </c>
      <c r="BG23" s="2">
        <v>2.0</v>
      </c>
      <c r="BH23" s="2">
        <v>2.0</v>
      </c>
      <c r="BI23" s="2">
        <v>2.0</v>
      </c>
      <c r="BJ23" s="2">
        <v>2.0</v>
      </c>
    </row>
    <row r="24">
      <c r="A24" s="1">
        <v>43569.54518918981</v>
      </c>
      <c r="B24" s="2" t="s">
        <v>85</v>
      </c>
      <c r="C24" s="2">
        <v>3.0</v>
      </c>
      <c r="D24" s="2">
        <v>2.0</v>
      </c>
      <c r="E24" s="2">
        <v>3.0</v>
      </c>
      <c r="F24" s="2">
        <v>2.0</v>
      </c>
      <c r="G24" s="2">
        <v>3.0</v>
      </c>
      <c r="H24" s="2">
        <v>2.0</v>
      </c>
      <c r="I24" s="2">
        <v>3.0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2.0</v>
      </c>
      <c r="S24" s="2">
        <v>2.0</v>
      </c>
      <c r="T24" s="2">
        <v>2.0</v>
      </c>
      <c r="U24" s="2">
        <v>2.0</v>
      </c>
      <c r="V24" s="2">
        <v>3.0</v>
      </c>
      <c r="W24" s="2">
        <v>2.0</v>
      </c>
      <c r="X24" s="2">
        <v>2.0</v>
      </c>
      <c r="Y24" s="2">
        <v>2.0</v>
      </c>
      <c r="Z24" s="2">
        <v>2.0</v>
      </c>
      <c r="AA24" s="2">
        <v>3.0</v>
      </c>
      <c r="AB24" s="2">
        <v>3.0</v>
      </c>
      <c r="AC24" s="2">
        <v>3.0</v>
      </c>
      <c r="AD24" s="2">
        <v>3.0</v>
      </c>
      <c r="AE24" s="2">
        <v>3.0</v>
      </c>
      <c r="AF24" s="2">
        <v>2.0</v>
      </c>
      <c r="AG24" s="2">
        <v>3.0</v>
      </c>
      <c r="AH24" s="2">
        <v>2.0</v>
      </c>
      <c r="AI24" s="2">
        <v>3.0</v>
      </c>
      <c r="AJ24" s="2">
        <v>3.0</v>
      </c>
      <c r="AK24" s="2">
        <v>3.0</v>
      </c>
      <c r="AL24" s="2">
        <v>2.0</v>
      </c>
      <c r="AM24" s="2">
        <v>3.0</v>
      </c>
      <c r="AN24" s="2">
        <v>3.0</v>
      </c>
      <c r="AO24" s="2">
        <v>3.0</v>
      </c>
      <c r="AP24" s="2">
        <v>2.0</v>
      </c>
      <c r="AQ24" s="2">
        <v>3.0</v>
      </c>
      <c r="AR24" s="2">
        <v>3.0</v>
      </c>
      <c r="AS24" s="2">
        <v>3.0</v>
      </c>
      <c r="AT24" s="2">
        <v>2.0</v>
      </c>
      <c r="AU24" s="2">
        <v>3.0</v>
      </c>
      <c r="AV24" s="2">
        <v>2.0</v>
      </c>
      <c r="AW24" s="2">
        <v>2.0</v>
      </c>
      <c r="AX24" s="2">
        <v>2.0</v>
      </c>
      <c r="AY24" s="2">
        <v>3.0</v>
      </c>
      <c r="AZ24" s="2">
        <v>3.0</v>
      </c>
      <c r="BA24" s="2">
        <v>3.0</v>
      </c>
      <c r="BB24" s="2">
        <v>3.0</v>
      </c>
      <c r="BC24" s="2">
        <v>3.0</v>
      </c>
      <c r="BD24" s="2">
        <v>3.0</v>
      </c>
      <c r="BE24" s="2">
        <v>3.0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</row>
    <row r="25">
      <c r="A25" s="1">
        <v>43569.57992788195</v>
      </c>
      <c r="B25" s="2" t="s">
        <v>86</v>
      </c>
      <c r="C25" s="2">
        <v>3.0</v>
      </c>
      <c r="D25" s="2">
        <v>3.0</v>
      </c>
      <c r="E25" s="2">
        <v>3.0</v>
      </c>
      <c r="F25" s="2">
        <v>3.0</v>
      </c>
      <c r="G25" s="2">
        <v>3.0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3.0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3.0</v>
      </c>
      <c r="AG25" s="2">
        <v>3.0</v>
      </c>
      <c r="AH25" s="2">
        <v>3.0</v>
      </c>
      <c r="AI25" s="2">
        <v>3.0</v>
      </c>
      <c r="AJ25" s="2">
        <v>3.0</v>
      </c>
      <c r="AK25" s="2">
        <v>3.0</v>
      </c>
      <c r="AL25" s="2">
        <v>3.0</v>
      </c>
      <c r="AM25" s="2">
        <v>3.0</v>
      </c>
      <c r="AN25" s="2">
        <v>3.0</v>
      </c>
      <c r="AO25" s="2">
        <v>3.0</v>
      </c>
      <c r="AP25" s="2">
        <v>3.0</v>
      </c>
      <c r="AQ25" s="2">
        <v>3.0</v>
      </c>
      <c r="AR25" s="2">
        <v>3.0</v>
      </c>
      <c r="AS25" s="2">
        <v>3.0</v>
      </c>
      <c r="AT25" s="2">
        <v>3.0</v>
      </c>
      <c r="AU25" s="2">
        <v>3.0</v>
      </c>
      <c r="AV25" s="2">
        <v>3.0</v>
      </c>
      <c r="AW25" s="2">
        <v>3.0</v>
      </c>
      <c r="AX25" s="2">
        <v>3.0</v>
      </c>
      <c r="AY25" s="2">
        <v>3.0</v>
      </c>
      <c r="AZ25" s="2">
        <v>3.0</v>
      </c>
      <c r="BA25" s="2">
        <v>3.0</v>
      </c>
      <c r="BB25" s="2">
        <v>3.0</v>
      </c>
      <c r="BC25" s="2">
        <v>3.0</v>
      </c>
      <c r="BD25" s="2">
        <v>3.0</v>
      </c>
      <c r="BE25" s="2">
        <v>3.0</v>
      </c>
      <c r="BF25" s="2">
        <v>3.0</v>
      </c>
      <c r="BG25" s="2">
        <v>3.0</v>
      </c>
      <c r="BH25" s="2">
        <v>3.0</v>
      </c>
      <c r="BI25" s="2">
        <v>3.0</v>
      </c>
      <c r="BJ25" s="2">
        <v>3.0</v>
      </c>
    </row>
    <row r="26">
      <c r="A26" s="1">
        <v>43569.61965454862</v>
      </c>
      <c r="B26" s="2" t="s">
        <v>87</v>
      </c>
      <c r="C26" s="2">
        <v>3.0</v>
      </c>
      <c r="D26" s="2">
        <v>3.0</v>
      </c>
      <c r="E26" s="2">
        <v>3.0</v>
      </c>
      <c r="F26" s="2">
        <v>3.0</v>
      </c>
      <c r="G26" s="2">
        <v>3.0</v>
      </c>
      <c r="H26" s="2">
        <v>3.0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3.0</v>
      </c>
      <c r="P26" s="2">
        <v>3.0</v>
      </c>
      <c r="Q26" s="2">
        <v>3.0</v>
      </c>
      <c r="R26" s="2">
        <v>3.0</v>
      </c>
      <c r="S26" s="2">
        <v>3.0</v>
      </c>
      <c r="T26" s="2">
        <v>3.0</v>
      </c>
      <c r="U26" s="2">
        <v>3.0</v>
      </c>
      <c r="V26" s="2">
        <v>3.0</v>
      </c>
      <c r="W26" s="2">
        <v>3.0</v>
      </c>
      <c r="X26" s="2">
        <v>3.0</v>
      </c>
      <c r="Y26" s="2">
        <v>3.0</v>
      </c>
      <c r="Z26" s="2">
        <v>3.0</v>
      </c>
      <c r="AA26" s="2">
        <v>3.0</v>
      </c>
      <c r="AB26" s="2">
        <v>3.0</v>
      </c>
      <c r="AC26" s="2">
        <v>3.0</v>
      </c>
      <c r="AD26" s="2">
        <v>3.0</v>
      </c>
      <c r="AE26" s="2">
        <v>3.0</v>
      </c>
      <c r="AF26" s="2">
        <v>3.0</v>
      </c>
      <c r="AG26" s="2">
        <v>3.0</v>
      </c>
      <c r="AH26" s="2">
        <v>3.0</v>
      </c>
      <c r="AI26" s="2">
        <v>3.0</v>
      </c>
      <c r="AJ26" s="2">
        <v>3.0</v>
      </c>
      <c r="AK26" s="2">
        <v>3.0</v>
      </c>
      <c r="AL26" s="2">
        <v>3.0</v>
      </c>
      <c r="AM26" s="2">
        <v>3.0</v>
      </c>
      <c r="AN26" s="2">
        <v>3.0</v>
      </c>
      <c r="AO26" s="2">
        <v>3.0</v>
      </c>
      <c r="AP26" s="2">
        <v>3.0</v>
      </c>
      <c r="AQ26" s="2">
        <v>3.0</v>
      </c>
      <c r="AR26" s="2">
        <v>3.0</v>
      </c>
      <c r="AS26" s="2">
        <v>3.0</v>
      </c>
      <c r="AT26" s="2">
        <v>3.0</v>
      </c>
      <c r="AU26" s="2">
        <v>3.0</v>
      </c>
      <c r="AV26" s="2">
        <v>3.0</v>
      </c>
      <c r="AW26" s="2">
        <v>3.0</v>
      </c>
      <c r="AX26" s="2">
        <v>3.0</v>
      </c>
      <c r="AY26" s="2">
        <v>3.0</v>
      </c>
      <c r="AZ26" s="2">
        <v>3.0</v>
      </c>
      <c r="BA26" s="2">
        <v>3.0</v>
      </c>
      <c r="BB26" s="2">
        <v>3.0</v>
      </c>
      <c r="BC26" s="2">
        <v>3.0</v>
      </c>
      <c r="BD26" s="2">
        <v>3.0</v>
      </c>
      <c r="BE26" s="2">
        <v>3.0</v>
      </c>
      <c r="BF26" s="2">
        <v>3.0</v>
      </c>
      <c r="BG26" s="2">
        <v>3.0</v>
      </c>
      <c r="BH26" s="2">
        <v>3.0</v>
      </c>
      <c r="BI26" s="2">
        <v>3.0</v>
      </c>
      <c r="BJ26" s="2">
        <v>3.0</v>
      </c>
    </row>
    <row r="27">
      <c r="A27" s="1">
        <v>43569.661952939816</v>
      </c>
      <c r="B27" s="2" t="s">
        <v>88</v>
      </c>
      <c r="C27" s="2">
        <v>3.0</v>
      </c>
      <c r="D27" s="2">
        <v>3.0</v>
      </c>
      <c r="E27" s="2">
        <v>3.0</v>
      </c>
      <c r="F27" s="2">
        <v>3.0</v>
      </c>
      <c r="G27" s="2">
        <v>3.0</v>
      </c>
      <c r="H27" s="2">
        <v>3.0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3.0</v>
      </c>
      <c r="Q27" s="2">
        <v>3.0</v>
      </c>
      <c r="R27" s="2">
        <v>3.0</v>
      </c>
      <c r="S27" s="2">
        <v>3.0</v>
      </c>
      <c r="T27" s="2">
        <v>3.0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3.0</v>
      </c>
      <c r="AC27" s="2">
        <v>3.0</v>
      </c>
      <c r="AD27" s="2">
        <v>3.0</v>
      </c>
      <c r="AE27" s="2">
        <v>3.0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3.0</v>
      </c>
      <c r="AU27" s="2">
        <v>3.0</v>
      </c>
      <c r="AV27" s="2">
        <v>3.0</v>
      </c>
      <c r="AW27" s="2">
        <v>3.0</v>
      </c>
      <c r="AX27" s="2">
        <v>3.0</v>
      </c>
      <c r="AY27" s="2">
        <v>3.0</v>
      </c>
      <c r="AZ27" s="2">
        <v>3.0</v>
      </c>
      <c r="BA27" s="2">
        <v>3.0</v>
      </c>
      <c r="BB27" s="2">
        <v>3.0</v>
      </c>
      <c r="BC27" s="2">
        <v>3.0</v>
      </c>
      <c r="BD27" s="2">
        <v>3.0</v>
      </c>
      <c r="BE27" s="2">
        <v>3.0</v>
      </c>
      <c r="BF27" s="2">
        <v>3.0</v>
      </c>
      <c r="BG27" s="2">
        <v>3.0</v>
      </c>
      <c r="BH27" s="2">
        <v>3.0</v>
      </c>
      <c r="BI27" s="2">
        <v>3.0</v>
      </c>
      <c r="BJ27" s="2">
        <v>3.0</v>
      </c>
    </row>
    <row r="28">
      <c r="A28" s="1">
        <v>43569.837194224536</v>
      </c>
      <c r="B28" s="2" t="s">
        <v>89</v>
      </c>
      <c r="C28" s="2">
        <v>3.0</v>
      </c>
      <c r="D28" s="2">
        <v>2.0</v>
      </c>
      <c r="E28" s="2">
        <v>3.0</v>
      </c>
      <c r="F28" s="2">
        <v>2.0</v>
      </c>
      <c r="G28" s="2">
        <v>3.0</v>
      </c>
      <c r="H28" s="2">
        <v>2.0</v>
      </c>
      <c r="I28" s="2">
        <v>2.0</v>
      </c>
      <c r="J28" s="2">
        <v>3.0</v>
      </c>
      <c r="K28" s="2">
        <v>3.0</v>
      </c>
      <c r="L28" s="2">
        <v>3.0</v>
      </c>
      <c r="M28" s="2">
        <v>3.0</v>
      </c>
      <c r="N28" s="2">
        <v>2.0</v>
      </c>
      <c r="O28" s="2">
        <v>2.0</v>
      </c>
      <c r="P28" s="2">
        <v>2.0</v>
      </c>
      <c r="Q28" s="2">
        <v>2.0</v>
      </c>
      <c r="R28" s="2">
        <v>2.0</v>
      </c>
      <c r="S28" s="2">
        <v>3.0</v>
      </c>
      <c r="T28" s="2">
        <v>2.0</v>
      </c>
      <c r="U28" s="2">
        <v>3.0</v>
      </c>
      <c r="V28" s="2">
        <v>3.0</v>
      </c>
      <c r="W28" s="2">
        <v>3.0</v>
      </c>
      <c r="X28" s="2">
        <v>3.0</v>
      </c>
      <c r="Y28" s="2">
        <v>3.0</v>
      </c>
      <c r="Z28" s="2">
        <v>3.0</v>
      </c>
      <c r="AA28" s="2">
        <v>3.0</v>
      </c>
      <c r="AB28" s="2">
        <v>3.0</v>
      </c>
      <c r="AC28" s="2">
        <v>3.0</v>
      </c>
      <c r="AD28" s="2">
        <v>3.0</v>
      </c>
      <c r="AE28" s="2">
        <v>3.0</v>
      </c>
      <c r="AF28" s="2">
        <v>3.0</v>
      </c>
      <c r="AG28" s="2">
        <v>3.0</v>
      </c>
      <c r="AH28" s="2">
        <v>3.0</v>
      </c>
      <c r="AI28" s="2">
        <v>3.0</v>
      </c>
      <c r="AJ28" s="2">
        <v>3.0</v>
      </c>
      <c r="AK28" s="2">
        <v>3.0</v>
      </c>
      <c r="AL28" s="2">
        <v>3.0</v>
      </c>
      <c r="AM28" s="2">
        <v>3.0</v>
      </c>
      <c r="AN28" s="2">
        <v>3.0</v>
      </c>
      <c r="AO28" s="2">
        <v>3.0</v>
      </c>
      <c r="AP28" s="2">
        <v>3.0</v>
      </c>
      <c r="AQ28" s="2">
        <v>3.0</v>
      </c>
      <c r="AR28" s="2">
        <v>3.0</v>
      </c>
      <c r="AS28" s="2">
        <v>3.0</v>
      </c>
      <c r="AT28" s="2">
        <v>3.0</v>
      </c>
      <c r="AU28" s="2">
        <v>3.0</v>
      </c>
      <c r="AV28" s="2">
        <v>3.0</v>
      </c>
      <c r="AW28" s="2">
        <v>3.0</v>
      </c>
      <c r="AX28" s="2">
        <v>3.0</v>
      </c>
      <c r="AY28" s="2">
        <v>3.0</v>
      </c>
      <c r="AZ28" s="2">
        <v>3.0</v>
      </c>
      <c r="BA28" s="2">
        <v>3.0</v>
      </c>
      <c r="BB28" s="2">
        <v>3.0</v>
      </c>
      <c r="BC28" s="2">
        <v>3.0</v>
      </c>
      <c r="BD28" s="2">
        <v>3.0</v>
      </c>
      <c r="BE28" s="2">
        <v>3.0</v>
      </c>
      <c r="BF28" s="2">
        <v>3.0</v>
      </c>
      <c r="BG28" s="2">
        <v>3.0</v>
      </c>
      <c r="BH28" s="2">
        <v>3.0</v>
      </c>
      <c r="BI28" s="2">
        <v>3.0</v>
      </c>
      <c r="BJ28" s="2">
        <v>3.0</v>
      </c>
    </row>
    <row r="29">
      <c r="A29" s="1">
        <v>43570.06405266204</v>
      </c>
      <c r="B29" s="2" t="s">
        <v>90</v>
      </c>
      <c r="C29" s="2">
        <v>3.0</v>
      </c>
      <c r="D29" s="2">
        <v>3.0</v>
      </c>
      <c r="E29" s="2">
        <v>3.0</v>
      </c>
      <c r="F29" s="2">
        <v>3.0</v>
      </c>
      <c r="G29" s="2">
        <v>3.0</v>
      </c>
      <c r="H29" s="2">
        <v>3.0</v>
      </c>
      <c r="I29" s="2">
        <v>3.0</v>
      </c>
      <c r="J29" s="2">
        <v>3.0</v>
      </c>
      <c r="K29" s="2">
        <v>3.0</v>
      </c>
      <c r="L29" s="2">
        <v>3.0</v>
      </c>
      <c r="M29" s="2">
        <v>3.0</v>
      </c>
      <c r="N29" s="2">
        <v>3.0</v>
      </c>
      <c r="O29" s="2">
        <v>3.0</v>
      </c>
      <c r="P29" s="2">
        <v>3.0</v>
      </c>
      <c r="Q29" s="2">
        <v>3.0</v>
      </c>
      <c r="R29" s="2">
        <v>3.0</v>
      </c>
      <c r="S29" s="2">
        <v>3.0</v>
      </c>
      <c r="T29" s="2">
        <v>3.0</v>
      </c>
      <c r="U29" s="2">
        <v>3.0</v>
      </c>
      <c r="V29" s="2">
        <v>3.0</v>
      </c>
      <c r="W29" s="2">
        <v>3.0</v>
      </c>
      <c r="X29" s="2">
        <v>3.0</v>
      </c>
      <c r="Y29" s="2">
        <v>3.0</v>
      </c>
      <c r="Z29" s="2">
        <v>3.0</v>
      </c>
      <c r="AA29" s="2">
        <v>3.0</v>
      </c>
      <c r="AB29" s="2">
        <v>3.0</v>
      </c>
      <c r="AC29" s="2">
        <v>3.0</v>
      </c>
      <c r="AD29" s="2">
        <v>3.0</v>
      </c>
      <c r="AE29" s="2">
        <v>3.0</v>
      </c>
      <c r="AF29" s="2">
        <v>3.0</v>
      </c>
      <c r="AG29" s="2">
        <v>3.0</v>
      </c>
      <c r="AH29" s="2">
        <v>3.0</v>
      </c>
      <c r="AI29" s="2">
        <v>3.0</v>
      </c>
      <c r="AJ29" s="2">
        <v>3.0</v>
      </c>
      <c r="AK29" s="2">
        <v>3.0</v>
      </c>
      <c r="AL29" s="2">
        <v>3.0</v>
      </c>
      <c r="AM29" s="2">
        <v>3.0</v>
      </c>
      <c r="AN29" s="2">
        <v>3.0</v>
      </c>
      <c r="AO29" s="2">
        <v>3.0</v>
      </c>
      <c r="AP29" s="2">
        <v>3.0</v>
      </c>
      <c r="AQ29" s="2">
        <v>3.0</v>
      </c>
      <c r="AR29" s="2">
        <v>3.0</v>
      </c>
      <c r="AS29" s="2">
        <v>3.0</v>
      </c>
      <c r="AT29" s="2">
        <v>3.0</v>
      </c>
      <c r="AU29" s="2">
        <v>3.0</v>
      </c>
      <c r="AV29" s="2">
        <v>3.0</v>
      </c>
      <c r="AW29" s="2">
        <v>3.0</v>
      </c>
      <c r="AX29" s="2">
        <v>3.0</v>
      </c>
      <c r="AY29" s="2">
        <v>3.0</v>
      </c>
      <c r="AZ29" s="2">
        <v>3.0</v>
      </c>
      <c r="BA29" s="2">
        <v>3.0</v>
      </c>
      <c r="BB29" s="2">
        <v>3.0</v>
      </c>
      <c r="BC29" s="2">
        <v>3.0</v>
      </c>
      <c r="BD29" s="2">
        <v>3.0</v>
      </c>
      <c r="BE29" s="2">
        <v>3.0</v>
      </c>
      <c r="BF29" s="2">
        <v>3.0</v>
      </c>
      <c r="BG29" s="2">
        <v>3.0</v>
      </c>
      <c r="BH29" s="2">
        <v>3.0</v>
      </c>
      <c r="BI29" s="2">
        <v>3.0</v>
      </c>
      <c r="BJ29" s="2">
        <v>3.0</v>
      </c>
    </row>
    <row r="30">
      <c r="A30" s="1">
        <v>43570.126386909724</v>
      </c>
      <c r="B30" s="2" t="s">
        <v>91</v>
      </c>
      <c r="C30" s="2">
        <v>3.0</v>
      </c>
      <c r="D30" s="2">
        <v>2.0</v>
      </c>
      <c r="E30" s="2">
        <v>3.0</v>
      </c>
      <c r="F30" s="2">
        <v>2.0</v>
      </c>
      <c r="G30" s="2">
        <v>3.0</v>
      </c>
      <c r="H30" s="2">
        <v>2.0</v>
      </c>
      <c r="I30" s="2">
        <v>2.0</v>
      </c>
      <c r="J30" s="2">
        <v>2.0</v>
      </c>
      <c r="K30" s="2">
        <v>3.0</v>
      </c>
      <c r="L30" s="2">
        <v>3.0</v>
      </c>
      <c r="M30" s="2">
        <v>2.0</v>
      </c>
      <c r="N30" s="2">
        <v>2.0</v>
      </c>
      <c r="O30" s="2">
        <v>3.0</v>
      </c>
      <c r="P30" s="2">
        <v>2.0</v>
      </c>
      <c r="Q30" s="2">
        <v>3.0</v>
      </c>
      <c r="R30" s="2">
        <v>2.0</v>
      </c>
      <c r="S30" s="2">
        <v>3.0</v>
      </c>
      <c r="T30" s="2">
        <v>2.0</v>
      </c>
      <c r="U30" s="2">
        <v>2.0</v>
      </c>
      <c r="V30" s="2">
        <v>3.0</v>
      </c>
      <c r="W30" s="2">
        <v>2.0</v>
      </c>
      <c r="X30" s="2">
        <v>3.0</v>
      </c>
      <c r="Y30" s="2">
        <v>2.0</v>
      </c>
      <c r="Z30" s="2">
        <v>3.0</v>
      </c>
      <c r="AA30" s="2">
        <v>2.0</v>
      </c>
      <c r="AB30" s="2">
        <v>3.0</v>
      </c>
      <c r="AC30" s="2">
        <v>3.0</v>
      </c>
      <c r="AD30" s="2">
        <v>2.0</v>
      </c>
      <c r="AE30" s="2">
        <v>2.0</v>
      </c>
      <c r="AF30" s="2">
        <v>3.0</v>
      </c>
      <c r="AG30" s="2">
        <v>3.0</v>
      </c>
      <c r="AH30" s="2">
        <v>3.0</v>
      </c>
      <c r="AI30" s="2">
        <v>2.0</v>
      </c>
      <c r="AJ30" s="2">
        <v>3.0</v>
      </c>
      <c r="AK30" s="2">
        <v>3.0</v>
      </c>
      <c r="AL30" s="2">
        <v>2.0</v>
      </c>
      <c r="AM30" s="2">
        <v>2.0</v>
      </c>
      <c r="AN30" s="2">
        <v>3.0</v>
      </c>
      <c r="AO30" s="2">
        <v>2.0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2.0</v>
      </c>
      <c r="AW30" s="2">
        <v>2.0</v>
      </c>
      <c r="AX30" s="2">
        <v>2.0</v>
      </c>
      <c r="AY30" s="2">
        <v>2.0</v>
      </c>
      <c r="AZ30" s="2">
        <v>2.0</v>
      </c>
      <c r="BA30" s="2">
        <v>2.0</v>
      </c>
      <c r="BB30" s="2">
        <v>3.0</v>
      </c>
      <c r="BC30" s="2">
        <v>3.0</v>
      </c>
      <c r="BD30" s="2">
        <v>3.0</v>
      </c>
      <c r="BE30" s="2">
        <v>3.0</v>
      </c>
      <c r="BF30" s="2">
        <v>2.0</v>
      </c>
      <c r="BG30" s="2">
        <v>2.0</v>
      </c>
      <c r="BH30" s="2">
        <v>2.0</v>
      </c>
      <c r="BI30" s="2">
        <v>3.0</v>
      </c>
      <c r="BJ30" s="2">
        <v>1.0</v>
      </c>
    </row>
    <row r="31">
      <c r="A31" s="1">
        <v>43570.15514471065</v>
      </c>
      <c r="B31" s="2" t="s">
        <v>92</v>
      </c>
      <c r="C31" s="2">
        <v>3.0</v>
      </c>
      <c r="D31" s="2">
        <v>3.0</v>
      </c>
      <c r="E31" s="2">
        <v>3.0</v>
      </c>
      <c r="F31" s="2">
        <v>3.0</v>
      </c>
      <c r="G31" s="2">
        <v>3.0</v>
      </c>
      <c r="H31" s="2">
        <v>3.0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3.0</v>
      </c>
      <c r="U31" s="2">
        <v>3.0</v>
      </c>
      <c r="V31" s="2">
        <v>3.0</v>
      </c>
      <c r="W31" s="2">
        <v>3.0</v>
      </c>
      <c r="X31" s="2">
        <v>3.0</v>
      </c>
      <c r="Y31" s="2">
        <v>3.0</v>
      </c>
      <c r="Z31" s="2">
        <v>3.0</v>
      </c>
      <c r="AA31" s="2">
        <v>3.0</v>
      </c>
      <c r="AB31" s="2">
        <v>3.0</v>
      </c>
      <c r="AC31" s="2">
        <v>3.0</v>
      </c>
      <c r="AD31" s="2">
        <v>3.0</v>
      </c>
      <c r="AE31" s="2">
        <v>3.0</v>
      </c>
      <c r="AF31" s="2">
        <v>3.0</v>
      </c>
      <c r="AG31" s="2">
        <v>3.0</v>
      </c>
      <c r="AH31" s="2">
        <v>3.0</v>
      </c>
      <c r="AI31" s="2">
        <v>3.0</v>
      </c>
      <c r="AJ31" s="2">
        <v>3.0</v>
      </c>
      <c r="AK31" s="2">
        <v>3.0</v>
      </c>
      <c r="AL31" s="2">
        <v>3.0</v>
      </c>
      <c r="AM31" s="2">
        <v>3.0</v>
      </c>
      <c r="AN31" s="2">
        <v>3.0</v>
      </c>
      <c r="AO31" s="2">
        <v>3.0</v>
      </c>
      <c r="AP31" s="2">
        <v>3.0</v>
      </c>
      <c r="AQ31" s="2">
        <v>3.0</v>
      </c>
      <c r="AR31" s="2">
        <v>3.0</v>
      </c>
      <c r="AS31" s="2">
        <v>3.0</v>
      </c>
      <c r="AT31" s="2">
        <v>3.0</v>
      </c>
      <c r="AU31" s="2">
        <v>3.0</v>
      </c>
      <c r="AV31" s="2">
        <v>3.0</v>
      </c>
      <c r="AW31" s="2">
        <v>3.0</v>
      </c>
      <c r="AX31" s="2">
        <v>3.0</v>
      </c>
      <c r="AY31" s="2">
        <v>3.0</v>
      </c>
      <c r="AZ31" s="2">
        <v>3.0</v>
      </c>
      <c r="BA31" s="2">
        <v>3.0</v>
      </c>
      <c r="BB31" s="2">
        <v>3.0</v>
      </c>
      <c r="BC31" s="2">
        <v>3.0</v>
      </c>
      <c r="BD31" s="2">
        <v>3.0</v>
      </c>
      <c r="BE31" s="2">
        <v>3.0</v>
      </c>
      <c r="BF31" s="2">
        <v>3.0</v>
      </c>
      <c r="BG31" s="2">
        <v>3.0</v>
      </c>
      <c r="BH31" s="2">
        <v>3.0</v>
      </c>
      <c r="BI31" s="2">
        <v>3.0</v>
      </c>
      <c r="BJ31" s="2">
        <v>3.0</v>
      </c>
    </row>
    <row r="32">
      <c r="A32" s="1">
        <v>43570.18421519676</v>
      </c>
      <c r="B32" s="2" t="s">
        <v>93</v>
      </c>
      <c r="C32" s="2">
        <v>3.0</v>
      </c>
      <c r="D32" s="2">
        <v>3.0</v>
      </c>
      <c r="E32" s="2">
        <v>3.0</v>
      </c>
      <c r="F32" s="2">
        <v>3.0</v>
      </c>
      <c r="G32" s="2">
        <v>3.0</v>
      </c>
      <c r="H32" s="2">
        <v>3.0</v>
      </c>
      <c r="I32" s="2">
        <v>3.0</v>
      </c>
      <c r="J32" s="2">
        <v>3.0</v>
      </c>
      <c r="K32" s="2">
        <v>3.0</v>
      </c>
      <c r="L32" s="2">
        <v>3.0</v>
      </c>
      <c r="M32" s="2">
        <v>3.0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3.0</v>
      </c>
      <c r="T32" s="2">
        <v>3.0</v>
      </c>
      <c r="U32" s="2">
        <v>3.0</v>
      </c>
      <c r="V32" s="2">
        <v>3.0</v>
      </c>
      <c r="W32" s="2">
        <v>3.0</v>
      </c>
      <c r="X32" s="2">
        <v>3.0</v>
      </c>
      <c r="Y32" s="2">
        <v>3.0</v>
      </c>
      <c r="Z32" s="2">
        <v>2.0</v>
      </c>
      <c r="AA32" s="2">
        <v>3.0</v>
      </c>
      <c r="AB32" s="2">
        <v>3.0</v>
      </c>
      <c r="AC32" s="2">
        <v>3.0</v>
      </c>
      <c r="AD32" s="2">
        <v>3.0</v>
      </c>
      <c r="AE32" s="2">
        <v>3.0</v>
      </c>
      <c r="AF32" s="2">
        <v>2.0</v>
      </c>
      <c r="AG32" s="2">
        <v>3.0</v>
      </c>
      <c r="AH32" s="2">
        <v>3.0</v>
      </c>
      <c r="AI32" s="2">
        <v>3.0</v>
      </c>
      <c r="AJ32" s="2">
        <v>3.0</v>
      </c>
      <c r="AK32" s="2">
        <v>3.0</v>
      </c>
      <c r="AL32" s="2">
        <v>3.0</v>
      </c>
      <c r="AM32" s="2">
        <v>3.0</v>
      </c>
      <c r="AN32" s="2">
        <v>3.0</v>
      </c>
      <c r="AO32" s="2">
        <v>3.0</v>
      </c>
      <c r="AP32" s="2">
        <v>3.0</v>
      </c>
      <c r="AQ32" s="2">
        <v>3.0</v>
      </c>
      <c r="AR32" s="2">
        <v>3.0</v>
      </c>
      <c r="AS32" s="2">
        <v>3.0</v>
      </c>
      <c r="AT32" s="2">
        <v>3.0</v>
      </c>
      <c r="AU32" s="2">
        <v>3.0</v>
      </c>
      <c r="AV32" s="2">
        <v>3.0</v>
      </c>
      <c r="AW32" s="2">
        <v>3.0</v>
      </c>
      <c r="AX32" s="2">
        <v>3.0</v>
      </c>
      <c r="AY32" s="2">
        <v>3.0</v>
      </c>
      <c r="AZ32" s="2">
        <v>3.0</v>
      </c>
      <c r="BA32" s="2">
        <v>3.0</v>
      </c>
      <c r="BB32" s="2">
        <v>3.0</v>
      </c>
      <c r="BC32" s="2">
        <v>3.0</v>
      </c>
      <c r="BD32" s="2">
        <v>3.0</v>
      </c>
      <c r="BE32" s="2">
        <v>3.0</v>
      </c>
      <c r="BF32" s="2">
        <v>3.0</v>
      </c>
      <c r="BG32" s="2">
        <v>3.0</v>
      </c>
      <c r="BH32" s="2">
        <v>3.0</v>
      </c>
      <c r="BI32" s="2">
        <v>3.0</v>
      </c>
      <c r="BJ32" s="2">
        <v>3.0</v>
      </c>
    </row>
    <row r="33">
      <c r="A33" s="1">
        <v>43570.28352304398</v>
      </c>
      <c r="B33" s="2" t="s">
        <v>94</v>
      </c>
      <c r="C33" s="2">
        <v>3.0</v>
      </c>
      <c r="D33" s="2">
        <v>3.0</v>
      </c>
      <c r="E33" s="2">
        <v>3.0</v>
      </c>
      <c r="F33" s="2">
        <v>3.0</v>
      </c>
      <c r="G33" s="2">
        <v>3.0</v>
      </c>
      <c r="H33" s="2">
        <v>3.0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3.0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3.0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3.0</v>
      </c>
      <c r="AG33" s="2">
        <v>3.0</v>
      </c>
      <c r="AH33" s="2">
        <v>3.0</v>
      </c>
      <c r="AI33" s="2">
        <v>3.0</v>
      </c>
      <c r="AJ33" s="2">
        <v>3.0</v>
      </c>
      <c r="AK33" s="2">
        <v>3.0</v>
      </c>
      <c r="AL33" s="2">
        <v>3.0</v>
      </c>
      <c r="AM33" s="2">
        <v>3.0</v>
      </c>
      <c r="AN33" s="2">
        <v>3.0</v>
      </c>
      <c r="AO33" s="2">
        <v>3.0</v>
      </c>
      <c r="AP33" s="2">
        <v>3.0</v>
      </c>
      <c r="AQ33" s="2">
        <v>3.0</v>
      </c>
      <c r="AR33" s="2">
        <v>3.0</v>
      </c>
      <c r="AS33" s="2">
        <v>3.0</v>
      </c>
      <c r="AT33" s="2">
        <v>3.0</v>
      </c>
      <c r="AU33" s="2">
        <v>3.0</v>
      </c>
      <c r="AV33" s="2">
        <v>3.0</v>
      </c>
      <c r="AW33" s="2">
        <v>3.0</v>
      </c>
      <c r="AX33" s="2">
        <v>3.0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3.0</v>
      </c>
      <c r="BE33" s="2">
        <v>3.0</v>
      </c>
      <c r="BF33" s="2">
        <v>3.0</v>
      </c>
      <c r="BG33" s="2">
        <v>3.0</v>
      </c>
      <c r="BH33" s="2">
        <v>3.0</v>
      </c>
      <c r="BI33" s="2">
        <v>3.0</v>
      </c>
      <c r="BJ33" s="2">
        <v>3.0</v>
      </c>
    </row>
    <row r="34">
      <c r="A34" s="1">
        <v>43570.340054224536</v>
      </c>
      <c r="B34" s="2" t="s">
        <v>95</v>
      </c>
      <c r="C34" s="2">
        <v>3.0</v>
      </c>
      <c r="D34" s="2">
        <v>2.0</v>
      </c>
      <c r="E34" s="2">
        <v>3.0</v>
      </c>
      <c r="F34" s="2">
        <v>2.0</v>
      </c>
      <c r="G34" s="2">
        <v>3.0</v>
      </c>
      <c r="H34" s="2">
        <v>2.0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3.0</v>
      </c>
      <c r="P34" s="2">
        <v>1.0</v>
      </c>
      <c r="Q34" s="2">
        <v>3.0</v>
      </c>
      <c r="R34" s="2">
        <v>2.0</v>
      </c>
      <c r="S34" s="2">
        <v>2.0</v>
      </c>
      <c r="T34" s="2">
        <v>1.0</v>
      </c>
      <c r="U34" s="2">
        <v>2.0</v>
      </c>
      <c r="V34" s="2">
        <v>3.0</v>
      </c>
      <c r="W34" s="2">
        <v>3.0</v>
      </c>
      <c r="X34" s="2">
        <v>2.0</v>
      </c>
      <c r="Y34" s="2">
        <v>1.0</v>
      </c>
      <c r="Z34" s="2">
        <v>1.0</v>
      </c>
      <c r="AA34" s="2">
        <v>3.0</v>
      </c>
      <c r="AB34" s="2">
        <v>2.0</v>
      </c>
      <c r="AC34" s="2">
        <v>3.0</v>
      </c>
      <c r="AD34" s="2">
        <v>2.0</v>
      </c>
      <c r="AE34" s="2">
        <v>3.0</v>
      </c>
      <c r="AF34" s="2">
        <v>3.0</v>
      </c>
      <c r="AG34" s="2">
        <v>3.0</v>
      </c>
      <c r="AH34" s="2">
        <v>3.0</v>
      </c>
      <c r="AI34" s="2">
        <v>3.0</v>
      </c>
      <c r="AJ34" s="2">
        <v>2.0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2.0</v>
      </c>
      <c r="AQ34" s="2">
        <v>3.0</v>
      </c>
      <c r="AR34" s="2">
        <v>3.0</v>
      </c>
      <c r="AS34" s="2">
        <v>3.0</v>
      </c>
      <c r="AT34" s="2">
        <v>3.0</v>
      </c>
      <c r="AU34" s="2">
        <v>3.0</v>
      </c>
      <c r="AV34" s="2">
        <v>1.0</v>
      </c>
      <c r="AW34" s="2">
        <v>3.0</v>
      </c>
      <c r="AX34" s="2">
        <v>3.0</v>
      </c>
      <c r="AY34" s="2">
        <v>3.0</v>
      </c>
      <c r="AZ34" s="2">
        <v>3.0</v>
      </c>
      <c r="BA34" s="2">
        <v>3.0</v>
      </c>
      <c r="BB34" s="2">
        <v>3.0</v>
      </c>
      <c r="BC34" s="2">
        <v>3.0</v>
      </c>
      <c r="BD34" s="2">
        <v>3.0</v>
      </c>
      <c r="BE34" s="2">
        <v>3.0</v>
      </c>
      <c r="BF34" s="2">
        <v>3.0</v>
      </c>
      <c r="BG34" s="2">
        <v>3.0</v>
      </c>
      <c r="BH34" s="2">
        <v>3.0</v>
      </c>
      <c r="BI34" s="2">
        <v>3.0</v>
      </c>
      <c r="BJ34" s="2">
        <v>3.0</v>
      </c>
    </row>
    <row r="35">
      <c r="A35" s="1">
        <v>43570.4435653588</v>
      </c>
      <c r="B35" s="2" t="s">
        <v>96</v>
      </c>
      <c r="C35" s="2">
        <v>3.0</v>
      </c>
      <c r="D35" s="2">
        <v>3.0</v>
      </c>
      <c r="E35" s="2">
        <v>3.0</v>
      </c>
      <c r="F35" s="2">
        <v>3.0</v>
      </c>
      <c r="G35" s="2">
        <v>3.0</v>
      </c>
      <c r="H35" s="2">
        <v>3.0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3.0</v>
      </c>
      <c r="R35" s="2">
        <v>3.0</v>
      </c>
      <c r="S35" s="2">
        <v>3.0</v>
      </c>
      <c r="T35" s="2">
        <v>3.0</v>
      </c>
      <c r="U35" s="2">
        <v>3.0</v>
      </c>
      <c r="V35" s="2">
        <v>3.0</v>
      </c>
      <c r="W35" s="2">
        <v>3.0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3.0</v>
      </c>
      <c r="AD35" s="2">
        <v>3.0</v>
      </c>
      <c r="AE35" s="2">
        <v>3.0</v>
      </c>
      <c r="AF35" s="2">
        <v>3.0</v>
      </c>
      <c r="AG35" s="2">
        <v>3.0</v>
      </c>
      <c r="AH35" s="2">
        <v>3.0</v>
      </c>
      <c r="AI35" s="2">
        <v>3.0</v>
      </c>
      <c r="AJ35" s="2">
        <v>3.0</v>
      </c>
      <c r="AK35" s="2">
        <v>3.0</v>
      </c>
      <c r="AL35" s="2">
        <v>3.0</v>
      </c>
      <c r="AM35" s="2">
        <v>3.0</v>
      </c>
      <c r="AN35" s="2">
        <v>3.0</v>
      </c>
      <c r="AO35" s="2">
        <v>3.0</v>
      </c>
      <c r="AP35" s="2">
        <v>3.0</v>
      </c>
      <c r="AQ35" s="2">
        <v>3.0</v>
      </c>
      <c r="AR35" s="2">
        <v>3.0</v>
      </c>
      <c r="AS35" s="2">
        <v>3.0</v>
      </c>
      <c r="AT35" s="2">
        <v>3.0</v>
      </c>
      <c r="AU35" s="2">
        <v>3.0</v>
      </c>
      <c r="AV35" s="2">
        <v>3.0</v>
      </c>
      <c r="AW35" s="2">
        <v>3.0</v>
      </c>
      <c r="AX35" s="2">
        <v>3.0</v>
      </c>
      <c r="AY35" s="2">
        <v>3.0</v>
      </c>
      <c r="AZ35" s="2">
        <v>3.0</v>
      </c>
      <c r="BA35" s="2">
        <v>3.0</v>
      </c>
      <c r="BB35" s="2">
        <v>3.0</v>
      </c>
      <c r="BC35" s="2">
        <v>3.0</v>
      </c>
      <c r="BD35" s="2">
        <v>3.0</v>
      </c>
      <c r="BE35" s="2">
        <v>3.0</v>
      </c>
      <c r="BF35" s="2">
        <v>3.0</v>
      </c>
      <c r="BG35" s="2">
        <v>3.0</v>
      </c>
      <c r="BH35" s="2">
        <v>3.0</v>
      </c>
      <c r="BI35" s="2">
        <v>3.0</v>
      </c>
      <c r="BJ35" s="2">
        <v>3.0</v>
      </c>
    </row>
    <row r="36">
      <c r="A36" s="1">
        <v>43570.457142141204</v>
      </c>
      <c r="B36" s="2" t="s">
        <v>97</v>
      </c>
      <c r="C36" s="2">
        <v>3.0</v>
      </c>
      <c r="D36" s="2">
        <v>2.0</v>
      </c>
      <c r="E36" s="2">
        <v>3.0</v>
      </c>
      <c r="F36" s="2">
        <v>2.0</v>
      </c>
      <c r="G36" s="2">
        <v>3.0</v>
      </c>
      <c r="H36" s="2">
        <v>2.0</v>
      </c>
      <c r="I36" s="2">
        <v>3.0</v>
      </c>
      <c r="J36" s="2">
        <v>3.0</v>
      </c>
      <c r="K36" s="2">
        <v>3.0</v>
      </c>
      <c r="L36" s="2">
        <v>3.0</v>
      </c>
      <c r="M36" s="2">
        <v>3.0</v>
      </c>
      <c r="N36" s="2">
        <v>3.0</v>
      </c>
      <c r="O36" s="2">
        <v>3.0</v>
      </c>
      <c r="P36" s="2">
        <v>3.0</v>
      </c>
      <c r="Q36" s="2">
        <v>3.0</v>
      </c>
      <c r="R36" s="2">
        <v>2.0</v>
      </c>
      <c r="S36" s="2">
        <v>3.0</v>
      </c>
      <c r="T36" s="2">
        <v>2.0</v>
      </c>
      <c r="U36" s="2">
        <v>3.0</v>
      </c>
      <c r="V36" s="2">
        <v>3.0</v>
      </c>
      <c r="W36" s="2">
        <v>3.0</v>
      </c>
      <c r="X36" s="2">
        <v>2.0</v>
      </c>
      <c r="Y36" s="2">
        <v>3.0</v>
      </c>
      <c r="Z36" s="2">
        <v>3.0</v>
      </c>
      <c r="AA36" s="2">
        <v>3.0</v>
      </c>
      <c r="AB36" s="2">
        <v>3.0</v>
      </c>
      <c r="AC36" s="2">
        <v>3.0</v>
      </c>
      <c r="AD36" s="2">
        <v>3.0</v>
      </c>
      <c r="AE36" s="2">
        <v>2.0</v>
      </c>
      <c r="AF36" s="2">
        <v>2.0</v>
      </c>
      <c r="AG36" s="2">
        <v>3.0</v>
      </c>
      <c r="AH36" s="2">
        <v>3.0</v>
      </c>
      <c r="AI36" s="2">
        <v>3.0</v>
      </c>
      <c r="AJ36" s="2">
        <v>2.0</v>
      </c>
      <c r="AK36" s="2">
        <v>3.0</v>
      </c>
      <c r="AL36" s="2">
        <v>3.0</v>
      </c>
      <c r="AM36" s="2">
        <v>3.0</v>
      </c>
      <c r="AN36" s="2">
        <v>3.0</v>
      </c>
      <c r="AO36" s="2">
        <v>3.0</v>
      </c>
      <c r="AP36" s="2">
        <v>2.0</v>
      </c>
      <c r="AQ36" s="2">
        <v>3.0</v>
      </c>
      <c r="AR36" s="2">
        <v>1.0</v>
      </c>
      <c r="AS36" s="2">
        <v>3.0</v>
      </c>
      <c r="AT36" s="2">
        <v>3.0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  <c r="BA36" s="2">
        <v>3.0</v>
      </c>
      <c r="BB36" s="2">
        <v>3.0</v>
      </c>
      <c r="BC36" s="2">
        <v>3.0</v>
      </c>
      <c r="BD36" s="2">
        <v>3.0</v>
      </c>
      <c r="BE36" s="2">
        <v>3.0</v>
      </c>
      <c r="BF36" s="2">
        <v>3.0</v>
      </c>
      <c r="BG36" s="2">
        <v>3.0</v>
      </c>
      <c r="BH36" s="2">
        <v>3.0</v>
      </c>
      <c r="BI36" s="2">
        <v>3.0</v>
      </c>
      <c r="BJ36" s="2">
        <v>3.0</v>
      </c>
    </row>
    <row r="37">
      <c r="A37" s="1">
        <v>43570.72508012732</v>
      </c>
      <c r="B37" s="2" t="s">
        <v>98</v>
      </c>
      <c r="C37" s="2">
        <v>2.0</v>
      </c>
      <c r="D37" s="2">
        <v>3.0</v>
      </c>
      <c r="E37" s="2">
        <v>3.0</v>
      </c>
      <c r="F37" s="2">
        <v>2.0</v>
      </c>
      <c r="G37" s="2">
        <v>3.0</v>
      </c>
      <c r="H37" s="2">
        <v>3.0</v>
      </c>
      <c r="I37" s="2">
        <v>2.0</v>
      </c>
      <c r="J37" s="2">
        <v>2.0</v>
      </c>
      <c r="K37" s="2">
        <v>2.0</v>
      </c>
      <c r="L37" s="2">
        <v>3.0</v>
      </c>
      <c r="M37" s="2">
        <v>3.0</v>
      </c>
      <c r="N37" s="2">
        <v>3.0</v>
      </c>
      <c r="O37" s="2">
        <v>1.0</v>
      </c>
      <c r="P37" s="2">
        <v>2.0</v>
      </c>
      <c r="Q37" s="2">
        <v>1.0</v>
      </c>
      <c r="R37" s="2">
        <v>1.0</v>
      </c>
      <c r="S37" s="2">
        <v>3.0</v>
      </c>
      <c r="T37" s="3" t="s">
        <v>63</v>
      </c>
      <c r="U37" s="2">
        <v>2.0</v>
      </c>
      <c r="V37" s="2">
        <v>2.0</v>
      </c>
      <c r="W37" s="2">
        <v>2.0</v>
      </c>
      <c r="X37" s="2">
        <v>3.0</v>
      </c>
      <c r="Y37" s="3" t="s">
        <v>99</v>
      </c>
      <c r="Z37" s="2">
        <v>2.0</v>
      </c>
      <c r="AA37" s="2">
        <v>3.0</v>
      </c>
      <c r="AB37" s="2">
        <v>2.0</v>
      </c>
      <c r="AC37" s="2">
        <v>3.0</v>
      </c>
      <c r="AD37" s="3" t="s">
        <v>99</v>
      </c>
      <c r="AE37" s="2">
        <v>3.0</v>
      </c>
      <c r="AF37" s="2">
        <v>3.0</v>
      </c>
      <c r="AG37" s="2">
        <v>3.0</v>
      </c>
      <c r="AH37" s="2">
        <v>2.0</v>
      </c>
      <c r="AI37" s="2">
        <v>2.0</v>
      </c>
      <c r="AJ37" s="2">
        <v>2.0</v>
      </c>
      <c r="AK37" s="3" t="s">
        <v>100</v>
      </c>
      <c r="AL37" s="2">
        <v>3.0</v>
      </c>
      <c r="AM37" s="2">
        <v>2.0</v>
      </c>
      <c r="AN37" s="2">
        <v>1.0</v>
      </c>
      <c r="AO37" s="2">
        <v>2.0</v>
      </c>
      <c r="AP37" s="2">
        <v>3.0</v>
      </c>
      <c r="AQ37" s="2">
        <v>1.0</v>
      </c>
      <c r="AR37" s="2">
        <v>1.0</v>
      </c>
      <c r="AS37" s="2">
        <v>1.0</v>
      </c>
      <c r="AT37" s="2">
        <v>2.0</v>
      </c>
      <c r="AU37" s="2">
        <v>1.0</v>
      </c>
      <c r="AV37" s="2">
        <v>1.0</v>
      </c>
      <c r="AW37" s="2">
        <v>2.0</v>
      </c>
      <c r="AX37" s="2">
        <v>2.0</v>
      </c>
      <c r="AY37" s="2">
        <v>1.0</v>
      </c>
      <c r="AZ37" s="2">
        <v>2.0</v>
      </c>
      <c r="BA37" s="2">
        <v>2.0</v>
      </c>
      <c r="BB37" s="2">
        <v>2.0</v>
      </c>
      <c r="BC37" s="2">
        <v>2.0</v>
      </c>
      <c r="BD37" s="2">
        <v>3.0</v>
      </c>
      <c r="BE37" s="2">
        <v>2.0</v>
      </c>
      <c r="BF37" s="2">
        <v>3.0</v>
      </c>
      <c r="BG37" s="2">
        <v>3.0</v>
      </c>
      <c r="BH37" s="2">
        <v>2.0</v>
      </c>
      <c r="BI37" s="2">
        <v>3.0</v>
      </c>
      <c r="BJ37" s="2">
        <v>3.0</v>
      </c>
    </row>
    <row r="38">
      <c r="A38" s="1">
        <v>43570.77528398148</v>
      </c>
      <c r="B38" s="2" t="s">
        <v>101</v>
      </c>
      <c r="C38" s="2">
        <v>3.0</v>
      </c>
      <c r="D38" s="2">
        <v>1.0</v>
      </c>
      <c r="E38" s="2">
        <v>2.0</v>
      </c>
      <c r="F38" s="2">
        <v>2.0</v>
      </c>
      <c r="G38" s="2">
        <v>2.0</v>
      </c>
      <c r="H38" s="2">
        <v>2.0</v>
      </c>
      <c r="I38" s="2">
        <v>2.0</v>
      </c>
      <c r="J38" s="2">
        <v>2.0</v>
      </c>
      <c r="K38" s="2">
        <v>2.0</v>
      </c>
      <c r="L38" s="2">
        <v>2.0</v>
      </c>
      <c r="M38" s="2">
        <v>2.0</v>
      </c>
      <c r="N38" s="2">
        <v>2.0</v>
      </c>
      <c r="O38" s="2">
        <v>2.0</v>
      </c>
      <c r="P38" s="2">
        <v>2.0</v>
      </c>
      <c r="Q38" s="2">
        <v>2.0</v>
      </c>
      <c r="R38" s="2">
        <v>2.0</v>
      </c>
      <c r="S38" s="2">
        <v>2.0</v>
      </c>
      <c r="T38" s="2">
        <v>2.0</v>
      </c>
      <c r="U38" s="2">
        <v>2.0</v>
      </c>
      <c r="V38" s="2">
        <v>2.0</v>
      </c>
      <c r="W38" s="2">
        <v>2.0</v>
      </c>
      <c r="X38" s="2">
        <v>2.0</v>
      </c>
      <c r="Y38" s="2">
        <v>2.0</v>
      </c>
      <c r="Z38" s="2">
        <v>2.0</v>
      </c>
      <c r="AA38" s="2">
        <v>2.0</v>
      </c>
      <c r="AB38" s="2">
        <v>2.0</v>
      </c>
      <c r="AC38" s="2">
        <v>2.0</v>
      </c>
      <c r="AD38" s="2">
        <v>2.0</v>
      </c>
      <c r="AE38" s="2">
        <v>2.0</v>
      </c>
      <c r="AF38" s="2">
        <v>2.0</v>
      </c>
      <c r="AG38" s="2">
        <v>2.0</v>
      </c>
      <c r="AH38" s="2">
        <v>2.0</v>
      </c>
      <c r="AI38" s="2">
        <v>2.0</v>
      </c>
      <c r="AJ38" s="2">
        <v>2.0</v>
      </c>
      <c r="AK38" s="2">
        <v>2.0</v>
      </c>
      <c r="AL38" s="2">
        <v>2.0</v>
      </c>
      <c r="AM38" s="2">
        <v>2.0</v>
      </c>
      <c r="AN38" s="2">
        <v>2.0</v>
      </c>
      <c r="AO38" s="2">
        <v>2.0</v>
      </c>
      <c r="AP38" s="2">
        <v>2.0</v>
      </c>
      <c r="AQ38" s="2">
        <v>2.0</v>
      </c>
      <c r="AR38" s="2">
        <v>2.0</v>
      </c>
      <c r="AS38" s="2">
        <v>2.0</v>
      </c>
      <c r="AT38" s="2">
        <v>2.0</v>
      </c>
      <c r="AU38" s="2">
        <v>2.0</v>
      </c>
      <c r="AV38" s="2">
        <v>2.0</v>
      </c>
      <c r="AW38" s="2">
        <v>2.0</v>
      </c>
      <c r="AX38" s="2">
        <v>2.0</v>
      </c>
      <c r="AY38" s="2">
        <v>2.0</v>
      </c>
      <c r="AZ38" s="2">
        <v>2.0</v>
      </c>
      <c r="BA38" s="2">
        <v>2.0</v>
      </c>
      <c r="BB38" s="2">
        <v>2.0</v>
      </c>
      <c r="BC38" s="2">
        <v>2.0</v>
      </c>
      <c r="BD38" s="2">
        <v>2.0</v>
      </c>
      <c r="BE38" s="2">
        <v>2.0</v>
      </c>
      <c r="BF38" s="2">
        <v>2.0</v>
      </c>
      <c r="BG38" s="2">
        <v>2.0</v>
      </c>
      <c r="BH38" s="2">
        <v>2.0</v>
      </c>
      <c r="BI38" s="2">
        <v>2.0</v>
      </c>
      <c r="BJ38" s="2">
        <v>2.0</v>
      </c>
    </row>
    <row r="39">
      <c r="A39" s="1">
        <v>43570.797658194446</v>
      </c>
      <c r="B39" s="2" t="s">
        <v>102</v>
      </c>
      <c r="C39" s="2">
        <v>3.0</v>
      </c>
      <c r="D39" s="2">
        <v>3.0</v>
      </c>
      <c r="E39" s="2">
        <v>3.0</v>
      </c>
      <c r="F39" s="2">
        <v>3.0</v>
      </c>
      <c r="G39" s="2">
        <v>3.0</v>
      </c>
      <c r="H39" s="2">
        <v>3.0</v>
      </c>
      <c r="I39" s="2">
        <v>3.0</v>
      </c>
      <c r="J39" s="2">
        <v>3.0</v>
      </c>
      <c r="K39" s="2">
        <v>3.0</v>
      </c>
      <c r="L39" s="2">
        <v>3.0</v>
      </c>
      <c r="M39" s="2">
        <v>3.0</v>
      </c>
      <c r="N39" s="2">
        <v>3.0</v>
      </c>
      <c r="O39" s="2">
        <v>3.0</v>
      </c>
      <c r="P39" s="2">
        <v>3.0</v>
      </c>
      <c r="Q39" s="2">
        <v>3.0</v>
      </c>
      <c r="R39" s="2">
        <v>3.0</v>
      </c>
      <c r="S39" s="2">
        <v>3.0</v>
      </c>
      <c r="T39" s="2">
        <v>3.0</v>
      </c>
      <c r="U39" s="2">
        <v>3.0</v>
      </c>
      <c r="V39" s="2">
        <v>3.0</v>
      </c>
      <c r="W39" s="2">
        <v>3.0</v>
      </c>
      <c r="X39" s="2">
        <v>3.0</v>
      </c>
      <c r="Y39" s="2">
        <v>3.0</v>
      </c>
      <c r="Z39" s="2">
        <v>3.0</v>
      </c>
      <c r="AA39" s="2">
        <v>3.0</v>
      </c>
      <c r="AB39" s="2">
        <v>3.0</v>
      </c>
      <c r="AC39" s="2">
        <v>3.0</v>
      </c>
      <c r="AD39" s="2">
        <v>3.0</v>
      </c>
      <c r="AE39" s="2">
        <v>3.0</v>
      </c>
      <c r="AF39" s="2">
        <v>3.0</v>
      </c>
      <c r="AG39" s="2">
        <v>3.0</v>
      </c>
      <c r="AH39" s="2">
        <v>3.0</v>
      </c>
      <c r="AI39" s="2">
        <v>3.0</v>
      </c>
      <c r="AJ39" s="2">
        <v>3.0</v>
      </c>
      <c r="AK39" s="2">
        <v>3.0</v>
      </c>
      <c r="AL39" s="2">
        <v>3.0</v>
      </c>
      <c r="AM39" s="2">
        <v>3.0</v>
      </c>
      <c r="AN39" s="2">
        <v>3.0</v>
      </c>
      <c r="AO39" s="2">
        <v>3.0</v>
      </c>
      <c r="AP39" s="2">
        <v>3.0</v>
      </c>
      <c r="AQ39" s="2">
        <v>3.0</v>
      </c>
      <c r="AR39" s="2">
        <v>3.0</v>
      </c>
      <c r="AS39" s="2">
        <v>3.0</v>
      </c>
      <c r="AT39" s="2">
        <v>3.0</v>
      </c>
      <c r="AU39" s="2">
        <v>3.0</v>
      </c>
      <c r="AV39" s="2">
        <v>3.0</v>
      </c>
      <c r="AW39" s="2">
        <v>3.0</v>
      </c>
      <c r="AX39" s="2">
        <v>3.0</v>
      </c>
      <c r="AY39" s="2">
        <v>3.0</v>
      </c>
      <c r="AZ39" s="2">
        <v>3.0</v>
      </c>
      <c r="BA39" s="2">
        <v>3.0</v>
      </c>
      <c r="BB39" s="2">
        <v>3.0</v>
      </c>
      <c r="BC39" s="2">
        <v>3.0</v>
      </c>
      <c r="BD39" s="2">
        <v>3.0</v>
      </c>
      <c r="BE39" s="2">
        <v>3.0</v>
      </c>
      <c r="BF39" s="2">
        <v>3.0</v>
      </c>
      <c r="BG39" s="2">
        <v>3.0</v>
      </c>
      <c r="BH39" s="2">
        <v>3.0</v>
      </c>
      <c r="BI39" s="3" t="s">
        <v>99</v>
      </c>
      <c r="BJ39" s="2">
        <v>3.0</v>
      </c>
    </row>
    <row r="40">
      <c r="A40" s="1">
        <v>43571.120677847226</v>
      </c>
      <c r="B40" s="2" t="s">
        <v>103</v>
      </c>
      <c r="C40" s="2">
        <v>2.0</v>
      </c>
      <c r="D40" s="2">
        <v>3.0</v>
      </c>
      <c r="E40" s="2">
        <v>3.0</v>
      </c>
      <c r="F40" s="2">
        <v>3.0</v>
      </c>
      <c r="G40" s="2">
        <v>3.0</v>
      </c>
      <c r="H40" s="2">
        <v>3.0</v>
      </c>
      <c r="I40" s="2">
        <v>2.0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2.0</v>
      </c>
      <c r="P40" s="2">
        <v>3.0</v>
      </c>
      <c r="Q40" s="2">
        <v>3.0</v>
      </c>
      <c r="R40" s="2">
        <v>3.0</v>
      </c>
      <c r="S40" s="2">
        <v>3.0</v>
      </c>
      <c r="T40" s="2">
        <v>3.0</v>
      </c>
      <c r="U40" s="2">
        <v>3.0</v>
      </c>
      <c r="V40" s="2">
        <v>3.0</v>
      </c>
      <c r="W40" s="2">
        <v>3.0</v>
      </c>
      <c r="X40" s="2">
        <v>3.0</v>
      </c>
      <c r="Y40" s="2">
        <v>3.0</v>
      </c>
      <c r="Z40" s="2">
        <v>3.0</v>
      </c>
      <c r="AA40" s="2">
        <v>2.0</v>
      </c>
      <c r="AB40" s="2">
        <v>3.0</v>
      </c>
      <c r="AC40" s="2">
        <v>3.0</v>
      </c>
      <c r="AD40" s="2">
        <v>3.0</v>
      </c>
      <c r="AE40" s="2">
        <v>3.0</v>
      </c>
      <c r="AF40" s="2">
        <v>2.0</v>
      </c>
      <c r="AG40" s="2">
        <v>2.0</v>
      </c>
      <c r="AH40" s="2">
        <v>3.0</v>
      </c>
      <c r="AI40" s="2">
        <v>2.0</v>
      </c>
      <c r="AJ40" s="2">
        <v>2.0</v>
      </c>
      <c r="AK40" s="2">
        <v>3.0</v>
      </c>
      <c r="AL40" s="2">
        <v>2.0</v>
      </c>
      <c r="AM40" s="2">
        <v>2.0</v>
      </c>
      <c r="AN40" s="2">
        <v>3.0</v>
      </c>
      <c r="AO40" s="2">
        <v>2.0</v>
      </c>
      <c r="AP40" s="2">
        <v>3.0</v>
      </c>
      <c r="AQ40" s="2">
        <v>2.0</v>
      </c>
      <c r="AR40" s="2">
        <v>3.0</v>
      </c>
      <c r="AS40" s="2">
        <v>3.0</v>
      </c>
      <c r="AT40" s="2">
        <v>2.0</v>
      </c>
      <c r="AU40" s="2">
        <v>3.0</v>
      </c>
      <c r="AV40" s="2">
        <v>2.0</v>
      </c>
      <c r="AW40" s="2">
        <v>3.0</v>
      </c>
      <c r="AX40" s="2">
        <v>2.0</v>
      </c>
      <c r="AY40" s="2">
        <v>2.0</v>
      </c>
      <c r="AZ40" s="2">
        <v>3.0</v>
      </c>
      <c r="BA40" s="2">
        <v>2.0</v>
      </c>
      <c r="BB40" s="2">
        <v>3.0</v>
      </c>
      <c r="BC40" s="2">
        <v>2.0</v>
      </c>
      <c r="BD40" s="2">
        <v>3.0</v>
      </c>
      <c r="BE40" s="2">
        <v>2.0</v>
      </c>
      <c r="BF40" s="2">
        <v>3.0</v>
      </c>
      <c r="BG40" s="2">
        <v>2.0</v>
      </c>
      <c r="BH40" s="2">
        <v>3.0</v>
      </c>
      <c r="BI40" s="2">
        <v>2.0</v>
      </c>
      <c r="BJ40" s="2">
        <v>3.0</v>
      </c>
    </row>
    <row r="41">
      <c r="A41" s="1">
        <v>43571.17315185185</v>
      </c>
      <c r="B41" s="2" t="s">
        <v>104</v>
      </c>
      <c r="C41" s="2">
        <v>1.0</v>
      </c>
      <c r="D41" s="2">
        <v>2.0</v>
      </c>
      <c r="E41" s="2">
        <v>1.0</v>
      </c>
      <c r="F41" s="2">
        <v>2.0</v>
      </c>
      <c r="G41" s="2">
        <v>1.0</v>
      </c>
      <c r="H41" s="2">
        <v>1.0</v>
      </c>
      <c r="I41" s="2">
        <v>1.0</v>
      </c>
      <c r="J41" s="2">
        <v>1.0</v>
      </c>
      <c r="K41" s="2">
        <v>1.0</v>
      </c>
      <c r="L41" s="2">
        <v>1.0</v>
      </c>
      <c r="M41" s="2">
        <v>1.0</v>
      </c>
      <c r="N41" s="2">
        <v>1.0</v>
      </c>
      <c r="O41" s="2">
        <v>2.0</v>
      </c>
      <c r="P41" s="2">
        <v>2.0</v>
      </c>
      <c r="Q41" s="2">
        <v>1.0</v>
      </c>
      <c r="R41" s="2">
        <v>1.0</v>
      </c>
      <c r="S41" s="2">
        <v>1.0</v>
      </c>
      <c r="T41" s="2">
        <v>1.0</v>
      </c>
      <c r="U41" s="2">
        <v>1.0</v>
      </c>
      <c r="V41" s="2">
        <v>1.0</v>
      </c>
      <c r="W41" s="2">
        <v>1.0</v>
      </c>
      <c r="X41" s="2">
        <v>1.0</v>
      </c>
      <c r="Y41" s="2">
        <v>1.0</v>
      </c>
      <c r="Z41" s="2">
        <v>1.0</v>
      </c>
      <c r="AA41" s="2">
        <v>1.0</v>
      </c>
      <c r="AB41" s="2">
        <v>1.0</v>
      </c>
      <c r="AC41" s="2">
        <v>1.0</v>
      </c>
      <c r="AD41" s="2">
        <v>1.0</v>
      </c>
      <c r="AE41" s="2">
        <v>1.0</v>
      </c>
      <c r="AF41" s="2">
        <v>1.0</v>
      </c>
      <c r="AG41" s="2">
        <v>2.0</v>
      </c>
      <c r="AH41" s="2">
        <v>2.0</v>
      </c>
      <c r="AI41" s="2">
        <v>3.0</v>
      </c>
      <c r="AJ41" s="2">
        <v>2.0</v>
      </c>
      <c r="AK41" s="2">
        <v>3.0</v>
      </c>
      <c r="AL41" s="2">
        <v>3.0</v>
      </c>
      <c r="AM41" s="2">
        <v>1.0</v>
      </c>
      <c r="AN41" s="2">
        <v>3.0</v>
      </c>
      <c r="AO41" s="2">
        <v>3.0</v>
      </c>
      <c r="AP41" s="2">
        <v>2.0</v>
      </c>
      <c r="AQ41" s="2">
        <v>3.0</v>
      </c>
      <c r="AR41" s="2">
        <v>2.0</v>
      </c>
      <c r="AS41" s="2">
        <v>1.0</v>
      </c>
      <c r="AT41" s="2">
        <v>1.0</v>
      </c>
      <c r="AU41" s="2">
        <v>1.0</v>
      </c>
      <c r="AV41" s="2">
        <v>2.0</v>
      </c>
      <c r="AW41" s="2">
        <v>2.0</v>
      </c>
      <c r="AX41" s="2">
        <v>2.0</v>
      </c>
      <c r="AY41" s="2">
        <v>2.0</v>
      </c>
      <c r="AZ41" s="2">
        <v>3.0</v>
      </c>
      <c r="BA41" s="2">
        <v>3.0</v>
      </c>
      <c r="BB41" s="2">
        <v>2.0</v>
      </c>
      <c r="BC41" s="2">
        <v>3.0</v>
      </c>
      <c r="BD41" s="2">
        <v>2.0</v>
      </c>
      <c r="BE41" s="2">
        <v>3.0</v>
      </c>
      <c r="BF41" s="2">
        <v>1.0</v>
      </c>
      <c r="BG41" s="2">
        <v>3.0</v>
      </c>
      <c r="BH41" s="2">
        <v>2.0</v>
      </c>
      <c r="BI41" s="2">
        <v>2.0</v>
      </c>
      <c r="BJ41" s="2">
        <v>3.0</v>
      </c>
    </row>
    <row r="42">
      <c r="A42" s="1">
        <v>43571.2417337963</v>
      </c>
      <c r="B42" s="2" t="s">
        <v>105</v>
      </c>
      <c r="C42" s="2">
        <v>3.0</v>
      </c>
      <c r="D42" s="2">
        <v>3.0</v>
      </c>
      <c r="E42" s="2">
        <v>3.0</v>
      </c>
      <c r="F42" s="2">
        <v>3.0</v>
      </c>
      <c r="G42" s="2">
        <v>3.0</v>
      </c>
      <c r="H42" s="2">
        <v>3.0</v>
      </c>
      <c r="I42" s="2">
        <v>3.0</v>
      </c>
      <c r="J42" s="2">
        <v>3.0</v>
      </c>
      <c r="K42" s="2">
        <v>3.0</v>
      </c>
      <c r="L42" s="2">
        <v>3.0</v>
      </c>
      <c r="M42" s="2">
        <v>3.0</v>
      </c>
      <c r="N42" s="2">
        <v>3.0</v>
      </c>
      <c r="O42" s="2">
        <v>3.0</v>
      </c>
      <c r="P42" s="2">
        <v>3.0</v>
      </c>
      <c r="Q42" s="2">
        <v>3.0</v>
      </c>
      <c r="R42" s="2">
        <v>3.0</v>
      </c>
      <c r="S42" s="2">
        <v>3.0</v>
      </c>
      <c r="T42" s="2">
        <v>3.0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3.0</v>
      </c>
      <c r="AA42" s="2">
        <v>3.0</v>
      </c>
      <c r="AB42" s="2">
        <v>3.0</v>
      </c>
      <c r="AC42" s="2">
        <v>3.0</v>
      </c>
      <c r="AD42" s="2">
        <v>3.0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  <c r="AQ42" s="2">
        <v>3.0</v>
      </c>
      <c r="AR42" s="2">
        <v>3.0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3.0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3.0</v>
      </c>
      <c r="BE42" s="2">
        <v>3.0</v>
      </c>
      <c r="BF42" s="2">
        <v>3.0</v>
      </c>
      <c r="BG42" s="2">
        <v>3.0</v>
      </c>
      <c r="BH42" s="2">
        <v>3.0</v>
      </c>
      <c r="BI42" s="2">
        <v>3.0</v>
      </c>
      <c r="BJ42" s="2">
        <v>3.0</v>
      </c>
    </row>
    <row r="43">
      <c r="A43" s="1">
        <v>43571.28358109954</v>
      </c>
      <c r="B43" s="2" t="s">
        <v>106</v>
      </c>
      <c r="C43" s="2">
        <v>2.0</v>
      </c>
      <c r="D43" s="2">
        <v>2.0</v>
      </c>
      <c r="E43" s="2">
        <v>2.0</v>
      </c>
      <c r="F43" s="2">
        <v>2.0</v>
      </c>
      <c r="G43" s="2">
        <v>2.0</v>
      </c>
      <c r="H43" s="2">
        <v>2.0</v>
      </c>
      <c r="I43" s="2">
        <v>3.0</v>
      </c>
      <c r="J43" s="2">
        <v>2.0</v>
      </c>
      <c r="K43" s="2">
        <v>2.0</v>
      </c>
      <c r="L43" s="2">
        <v>2.0</v>
      </c>
      <c r="M43" s="2">
        <v>2.0</v>
      </c>
      <c r="N43" s="2">
        <v>2.0</v>
      </c>
      <c r="O43" s="2">
        <v>2.0</v>
      </c>
      <c r="P43" s="2">
        <v>3.0</v>
      </c>
      <c r="Q43" s="2">
        <v>1.0</v>
      </c>
      <c r="R43" s="2">
        <v>3.0</v>
      </c>
      <c r="S43" s="2">
        <v>1.0</v>
      </c>
      <c r="T43" s="2">
        <v>3.0</v>
      </c>
      <c r="U43" s="2">
        <v>3.0</v>
      </c>
      <c r="V43" s="2">
        <v>3.0</v>
      </c>
      <c r="W43" s="2">
        <v>3.0</v>
      </c>
      <c r="X43" s="2">
        <v>3.0</v>
      </c>
      <c r="Y43" s="2">
        <v>3.0</v>
      </c>
      <c r="Z43" s="2">
        <v>3.0</v>
      </c>
      <c r="AA43" s="2">
        <v>3.0</v>
      </c>
      <c r="AB43" s="2">
        <v>3.0</v>
      </c>
      <c r="AC43" s="2">
        <v>1.0</v>
      </c>
      <c r="AD43" s="2">
        <v>1.0</v>
      </c>
      <c r="AE43" s="2">
        <v>1.0</v>
      </c>
      <c r="AF43" s="2">
        <v>1.0</v>
      </c>
      <c r="AG43" s="2">
        <v>1.0</v>
      </c>
      <c r="AH43" s="2">
        <v>2.0</v>
      </c>
      <c r="AI43" s="2">
        <v>2.0</v>
      </c>
      <c r="AJ43" s="2">
        <v>1.0</v>
      </c>
      <c r="AK43" s="2">
        <v>1.0</v>
      </c>
      <c r="AL43" s="2">
        <v>2.0</v>
      </c>
      <c r="AM43" s="2">
        <v>2.0</v>
      </c>
      <c r="AN43" s="2">
        <v>1.0</v>
      </c>
      <c r="AO43" s="2">
        <v>1.0</v>
      </c>
      <c r="AP43" s="2">
        <v>1.0</v>
      </c>
      <c r="AQ43" s="2">
        <v>1.0</v>
      </c>
      <c r="AR43" s="2">
        <v>1.0</v>
      </c>
      <c r="AS43" s="2">
        <v>1.0</v>
      </c>
      <c r="AT43" s="2">
        <v>1.0</v>
      </c>
      <c r="AU43" s="2">
        <v>1.0</v>
      </c>
      <c r="AV43" s="2">
        <v>1.0</v>
      </c>
      <c r="AW43" s="2">
        <v>1.0</v>
      </c>
      <c r="AX43" s="2">
        <v>1.0</v>
      </c>
      <c r="AY43" s="2">
        <v>1.0</v>
      </c>
      <c r="AZ43" s="2">
        <v>2.0</v>
      </c>
      <c r="BA43" s="2">
        <v>2.0</v>
      </c>
      <c r="BB43" s="2">
        <v>1.0</v>
      </c>
      <c r="BC43" s="2">
        <v>2.0</v>
      </c>
      <c r="BD43" s="2">
        <v>2.0</v>
      </c>
      <c r="BE43" s="2">
        <v>1.0</v>
      </c>
      <c r="BF43" s="2">
        <v>2.0</v>
      </c>
      <c r="BG43" s="2">
        <v>2.0</v>
      </c>
      <c r="BH43" s="2">
        <v>2.0</v>
      </c>
      <c r="BI43" s="2">
        <v>2.0</v>
      </c>
      <c r="BJ43" s="2">
        <v>2.0</v>
      </c>
    </row>
    <row r="44">
      <c r="A44" s="1">
        <v>43571.7286349537</v>
      </c>
      <c r="B44" s="2" t="s">
        <v>107</v>
      </c>
      <c r="C44" s="2">
        <v>3.0</v>
      </c>
      <c r="D44" s="2">
        <v>3.0</v>
      </c>
      <c r="E44" s="2">
        <v>3.0</v>
      </c>
      <c r="F44" s="2">
        <v>3.0</v>
      </c>
      <c r="G44" s="2">
        <v>3.0</v>
      </c>
      <c r="H44" s="2">
        <v>3.0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3.0</v>
      </c>
      <c r="P44" s="2">
        <v>3.0</v>
      </c>
      <c r="Q44" s="2">
        <v>3.0</v>
      </c>
      <c r="R44" s="2">
        <v>3.0</v>
      </c>
      <c r="S44" s="2">
        <v>3.0</v>
      </c>
      <c r="T44" s="2">
        <v>3.0</v>
      </c>
      <c r="U44" s="2">
        <v>3.0</v>
      </c>
      <c r="V44" s="2">
        <v>3.0</v>
      </c>
      <c r="W44" s="2">
        <v>3.0</v>
      </c>
      <c r="X44" s="2">
        <v>3.0</v>
      </c>
      <c r="Y44" s="2">
        <v>3.0</v>
      </c>
      <c r="Z44" s="2">
        <v>3.0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3.0</v>
      </c>
      <c r="AK44" s="2">
        <v>3.0</v>
      </c>
      <c r="AL44" s="2">
        <v>3.0</v>
      </c>
      <c r="AM44" s="2">
        <v>3.0</v>
      </c>
      <c r="AN44" s="2">
        <v>3.0</v>
      </c>
      <c r="AO44" s="2">
        <v>3.0</v>
      </c>
      <c r="AP44" s="2">
        <v>3.0</v>
      </c>
      <c r="AQ44" s="2">
        <v>3.0</v>
      </c>
      <c r="AR44" s="2">
        <v>3.0</v>
      </c>
      <c r="AS44" s="2">
        <v>3.0</v>
      </c>
      <c r="AT44" s="2">
        <v>3.0</v>
      </c>
      <c r="AU44" s="2">
        <v>3.0</v>
      </c>
      <c r="AV44" s="2">
        <v>3.0</v>
      </c>
      <c r="AW44" s="2">
        <v>3.0</v>
      </c>
      <c r="AX44" s="2">
        <v>3.0</v>
      </c>
      <c r="AY44" s="2">
        <v>3.0</v>
      </c>
      <c r="AZ44" s="2">
        <v>3.0</v>
      </c>
      <c r="BA44" s="2">
        <v>3.0</v>
      </c>
      <c r="BB44" s="2">
        <v>3.0</v>
      </c>
      <c r="BC44" s="2">
        <v>3.0</v>
      </c>
      <c r="BD44" s="2">
        <v>3.0</v>
      </c>
      <c r="BE44" s="2">
        <v>3.0</v>
      </c>
      <c r="BF44" s="2">
        <v>3.0</v>
      </c>
      <c r="BG44" s="2">
        <v>3.0</v>
      </c>
      <c r="BH44" s="2">
        <v>3.0</v>
      </c>
      <c r="BI44" s="2">
        <v>3.0</v>
      </c>
      <c r="BJ44" s="2">
        <v>3.0</v>
      </c>
    </row>
    <row r="45">
      <c r="A45" s="1">
        <v>43573.084707013884</v>
      </c>
      <c r="B45" s="2" t="s">
        <v>108</v>
      </c>
      <c r="C45" s="2">
        <v>3.0</v>
      </c>
      <c r="D45" s="2">
        <v>3.0</v>
      </c>
      <c r="E45" s="2">
        <v>3.0</v>
      </c>
      <c r="F45" s="2">
        <v>3.0</v>
      </c>
      <c r="G45" s="2">
        <v>3.0</v>
      </c>
      <c r="H45" s="2">
        <v>1.0</v>
      </c>
      <c r="I45" s="2">
        <v>3.0</v>
      </c>
      <c r="J45" s="2">
        <v>3.0</v>
      </c>
      <c r="K45" s="2">
        <v>3.0</v>
      </c>
      <c r="L45" s="2">
        <v>3.0</v>
      </c>
      <c r="M45" s="2">
        <v>3.0</v>
      </c>
      <c r="N45" s="2">
        <v>3.0</v>
      </c>
      <c r="O45" s="2">
        <v>3.0</v>
      </c>
      <c r="P45" s="2">
        <v>3.0</v>
      </c>
      <c r="Q45" s="2">
        <v>1.0</v>
      </c>
      <c r="R45" s="2">
        <v>2.0</v>
      </c>
      <c r="S45" s="2">
        <v>2.0</v>
      </c>
      <c r="T45" s="2">
        <v>1.0</v>
      </c>
      <c r="U45" s="2">
        <v>1.0</v>
      </c>
      <c r="V45" s="2">
        <v>3.0</v>
      </c>
      <c r="W45" s="2">
        <v>2.0</v>
      </c>
      <c r="X45" s="2">
        <v>3.0</v>
      </c>
      <c r="Y45" s="2">
        <v>2.0</v>
      </c>
      <c r="Z45" s="2">
        <v>1.0</v>
      </c>
      <c r="AA45" s="2">
        <v>3.0</v>
      </c>
      <c r="AB45" s="2">
        <v>3.0</v>
      </c>
      <c r="AC45" s="2">
        <v>3.0</v>
      </c>
      <c r="AD45" s="2">
        <v>3.0</v>
      </c>
      <c r="AE45" s="2">
        <v>3.0</v>
      </c>
      <c r="AF45" s="2">
        <v>1.0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1.0</v>
      </c>
      <c r="AM45" s="2">
        <v>3.0</v>
      </c>
      <c r="AN45" s="2">
        <v>3.0</v>
      </c>
      <c r="AO45" s="2">
        <v>3.0</v>
      </c>
      <c r="AP45" s="2">
        <v>3.0</v>
      </c>
      <c r="AQ45" s="2">
        <v>3.0</v>
      </c>
      <c r="AR45" s="2">
        <v>1.0</v>
      </c>
      <c r="AS45" s="2">
        <v>3.0</v>
      </c>
      <c r="AT45" s="2">
        <v>3.0</v>
      </c>
      <c r="AU45" s="2">
        <v>3.0</v>
      </c>
      <c r="AV45" s="2">
        <v>3.0</v>
      </c>
      <c r="AW45" s="2">
        <v>3.0</v>
      </c>
      <c r="AX45" s="2">
        <v>1.0</v>
      </c>
      <c r="AY45" s="2">
        <v>3.0</v>
      </c>
      <c r="AZ45" s="2">
        <v>3.0</v>
      </c>
      <c r="BA45" s="2">
        <v>3.0</v>
      </c>
      <c r="BB45" s="2">
        <v>3.0</v>
      </c>
      <c r="BC45" s="2">
        <v>3.0</v>
      </c>
      <c r="BD45" s="2">
        <v>3.0</v>
      </c>
      <c r="BE45" s="2">
        <v>3.0</v>
      </c>
      <c r="BF45" s="2">
        <v>3.0</v>
      </c>
      <c r="BG45" s="2">
        <v>3.0</v>
      </c>
      <c r="BH45" s="2">
        <v>3.0</v>
      </c>
      <c r="BI45" s="2">
        <v>3.0</v>
      </c>
      <c r="BJ45" s="2">
        <v>1.0</v>
      </c>
    </row>
    <row r="46">
      <c r="C46" s="4">
        <f t="shared" ref="C46:BJ46" si="1">AVERAGE(C2:C45)</f>
        <v>2.863636364</v>
      </c>
      <c r="D46" s="4">
        <f t="shared" si="1"/>
        <v>2.704545455</v>
      </c>
      <c r="E46" s="4">
        <f t="shared" si="1"/>
        <v>2.840909091</v>
      </c>
      <c r="F46" s="4">
        <f t="shared" si="1"/>
        <v>2.681818182</v>
      </c>
      <c r="G46" s="4">
        <f t="shared" si="1"/>
        <v>2.886363636</v>
      </c>
      <c r="H46" s="4">
        <f t="shared" si="1"/>
        <v>2.590909091</v>
      </c>
      <c r="I46" s="4">
        <f t="shared" si="1"/>
        <v>2.795454545</v>
      </c>
      <c r="J46" s="4">
        <f t="shared" si="1"/>
        <v>2.818181818</v>
      </c>
      <c r="K46" s="4">
        <f t="shared" si="1"/>
        <v>2.818181818</v>
      </c>
      <c r="L46" s="4">
        <f t="shared" si="1"/>
        <v>2.863636364</v>
      </c>
      <c r="M46" s="4">
        <f t="shared" si="1"/>
        <v>2.837209302</v>
      </c>
      <c r="N46" s="4">
        <f t="shared" si="1"/>
        <v>2.75</v>
      </c>
      <c r="O46" s="4">
        <f t="shared" si="1"/>
        <v>2.772727273</v>
      </c>
      <c r="P46" s="4">
        <f t="shared" si="1"/>
        <v>2.772727273</v>
      </c>
      <c r="Q46" s="4">
        <f t="shared" si="1"/>
        <v>2.704545455</v>
      </c>
      <c r="R46" s="4">
        <f t="shared" si="1"/>
        <v>2.636363636</v>
      </c>
      <c r="S46" s="4">
        <f t="shared" si="1"/>
        <v>2.75</v>
      </c>
      <c r="T46" s="4">
        <f t="shared" si="1"/>
        <v>2.558139535</v>
      </c>
      <c r="U46" s="4">
        <f t="shared" si="1"/>
        <v>2.659090909</v>
      </c>
      <c r="V46" s="4">
        <f t="shared" si="1"/>
        <v>2.886363636</v>
      </c>
      <c r="W46" s="4">
        <f t="shared" si="1"/>
        <v>2.681818182</v>
      </c>
      <c r="X46" s="4">
        <f t="shared" si="1"/>
        <v>2.727272727</v>
      </c>
      <c r="Y46" s="4">
        <f t="shared" si="1"/>
        <v>2.674418605</v>
      </c>
      <c r="Z46" s="4">
        <f t="shared" si="1"/>
        <v>2.568181818</v>
      </c>
      <c r="AA46" s="4">
        <f t="shared" si="1"/>
        <v>2.818181818</v>
      </c>
      <c r="AB46" s="4">
        <f t="shared" si="1"/>
        <v>2.818181818</v>
      </c>
      <c r="AC46" s="4">
        <f t="shared" si="1"/>
        <v>2.818181818</v>
      </c>
      <c r="AD46" s="4">
        <f t="shared" si="1"/>
        <v>2.790697674</v>
      </c>
      <c r="AE46" s="4">
        <f t="shared" si="1"/>
        <v>2.772727273</v>
      </c>
      <c r="AF46" s="4">
        <f t="shared" si="1"/>
        <v>2.613636364</v>
      </c>
      <c r="AG46" s="4">
        <f t="shared" si="1"/>
        <v>2.840909091</v>
      </c>
      <c r="AH46" s="4">
        <f t="shared" si="1"/>
        <v>2.818181818</v>
      </c>
      <c r="AI46" s="4">
        <f t="shared" si="1"/>
        <v>2.795454545</v>
      </c>
      <c r="AJ46" s="4">
        <f t="shared" si="1"/>
        <v>2.727272727</v>
      </c>
      <c r="AK46" s="4">
        <f t="shared" si="1"/>
        <v>2.860465116</v>
      </c>
      <c r="AL46" s="4">
        <f t="shared" si="1"/>
        <v>2.681818182</v>
      </c>
      <c r="AM46" s="4">
        <f t="shared" si="1"/>
        <v>2.795454545</v>
      </c>
      <c r="AN46" s="4">
        <f t="shared" si="1"/>
        <v>2.863636364</v>
      </c>
      <c r="AO46" s="4">
        <f t="shared" si="1"/>
        <v>2.818181818</v>
      </c>
      <c r="AP46" s="4">
        <f t="shared" si="1"/>
        <v>2.772727273</v>
      </c>
      <c r="AQ46" s="4">
        <f t="shared" si="1"/>
        <v>2.818181818</v>
      </c>
      <c r="AR46" s="4">
        <f t="shared" si="1"/>
        <v>2.636363636</v>
      </c>
      <c r="AS46" s="4">
        <f t="shared" si="1"/>
        <v>2.795454545</v>
      </c>
      <c r="AT46" s="4">
        <f t="shared" si="1"/>
        <v>2.75</v>
      </c>
      <c r="AU46" s="4">
        <f t="shared" si="1"/>
        <v>2.75</v>
      </c>
      <c r="AV46" s="4">
        <f t="shared" si="1"/>
        <v>2.704545455</v>
      </c>
      <c r="AW46" s="4">
        <f t="shared" si="1"/>
        <v>2.772727273</v>
      </c>
      <c r="AX46" s="4">
        <f t="shared" si="1"/>
        <v>2.636363636</v>
      </c>
      <c r="AY46" s="4">
        <f t="shared" si="1"/>
        <v>2.75</v>
      </c>
      <c r="AZ46" s="4">
        <f t="shared" si="1"/>
        <v>2.886363636</v>
      </c>
      <c r="BA46" s="4">
        <f t="shared" si="1"/>
        <v>2.840909091</v>
      </c>
      <c r="BB46" s="4">
        <f t="shared" si="1"/>
        <v>2.863636364</v>
      </c>
      <c r="BC46" s="4">
        <f t="shared" si="1"/>
        <v>2.840909091</v>
      </c>
      <c r="BD46" s="4">
        <f t="shared" si="1"/>
        <v>2.818181818</v>
      </c>
      <c r="BE46" s="4">
        <f t="shared" si="1"/>
        <v>2.863636364</v>
      </c>
      <c r="BF46" s="4">
        <f t="shared" si="1"/>
        <v>2.840909091</v>
      </c>
      <c r="BG46" s="4">
        <f t="shared" si="1"/>
        <v>2.863636364</v>
      </c>
      <c r="BH46" s="4">
        <f t="shared" si="1"/>
        <v>2.818181818</v>
      </c>
      <c r="BI46" s="4">
        <f t="shared" si="1"/>
        <v>2.860465116</v>
      </c>
      <c r="BJ46" s="4">
        <f t="shared" si="1"/>
        <v>2.75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8.43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109</v>
      </c>
    </row>
    <row r="2">
      <c r="A2" s="5"/>
      <c r="B2" s="5" t="s">
        <v>110</v>
      </c>
    </row>
    <row r="3">
      <c r="A3" s="5"/>
      <c r="B3" s="6" t="s">
        <v>111</v>
      </c>
    </row>
    <row r="4">
      <c r="A4" s="6"/>
      <c r="B4" s="6" t="s">
        <v>112</v>
      </c>
    </row>
    <row r="5">
      <c r="A5" s="6"/>
      <c r="B5" s="6" t="s">
        <v>113</v>
      </c>
    </row>
    <row r="6">
      <c r="A6" s="6"/>
      <c r="B6" s="6" t="s">
        <v>114</v>
      </c>
    </row>
    <row r="7">
      <c r="A7" s="7"/>
      <c r="B7" s="8"/>
      <c r="C7" s="9"/>
      <c r="D7" s="10" t="s">
        <v>115</v>
      </c>
      <c r="E7" s="11"/>
    </row>
    <row r="8">
      <c r="A8" s="12"/>
      <c r="B8" s="13" t="s">
        <v>116</v>
      </c>
      <c r="C8" s="14" t="s">
        <v>117</v>
      </c>
      <c r="D8" s="15" t="s">
        <v>118</v>
      </c>
      <c r="E8" s="11"/>
    </row>
    <row r="9">
      <c r="A9" s="16"/>
      <c r="B9" s="17" t="s">
        <v>119</v>
      </c>
      <c r="C9" s="18" t="s">
        <v>120</v>
      </c>
      <c r="D9" s="19" t="s">
        <v>121</v>
      </c>
      <c r="E9" s="19" t="s">
        <v>122</v>
      </c>
    </row>
    <row r="10">
      <c r="A10" s="16"/>
      <c r="B10" s="17">
        <v>1.0</v>
      </c>
      <c r="C10" s="20" t="s">
        <v>123</v>
      </c>
      <c r="D10" s="21">
        <f>IFERROR(__xludf.DUMMYFUNCTION("IMPORTRANGE(""https://docs.google.com/spreadsheets/d/1Eq8iMjB8qafi5xwkdFYfdB1Xm4i33kv2EQSL-Q1wcc0/edit#gid=29953609"",""Form Responses 1!C46"")"),2.8636363636363638)</f>
        <v>2.863636364</v>
      </c>
      <c r="E10" s="22">
        <f t="shared" ref="E10:E20" si="1">D10/3</f>
        <v>0.9545454545</v>
      </c>
    </row>
    <row r="11">
      <c r="A11" s="16"/>
      <c r="B11" s="17">
        <v>2.0</v>
      </c>
      <c r="C11" s="23" t="s">
        <v>124</v>
      </c>
      <c r="D11" s="21">
        <f>IFERROR(__xludf.DUMMYFUNCTION("IMPORTRANGE(""https://docs.google.com/spreadsheets/d/1Eq8iMjB8qafi5xwkdFYfdB1Xm4i33kv2EQSL-Q1wcc0/edit#gid=29953609"",""Form Responses 1!i46"")"),2.7954545454545454)</f>
        <v>2.795454545</v>
      </c>
      <c r="E11" s="22">
        <f t="shared" si="1"/>
        <v>0.9318181818</v>
      </c>
    </row>
    <row r="12">
      <c r="A12" s="16"/>
      <c r="B12" s="17">
        <v>3.0</v>
      </c>
      <c r="C12" s="23" t="s">
        <v>125</v>
      </c>
      <c r="D12" s="21">
        <f>IFERROR(__xludf.DUMMYFUNCTION("IMPORTRANGE(""https://docs.google.com/spreadsheets/d/1Eq8iMjB8qafi5xwkdFYfdB1Xm4i33kv2EQSL-Q1wcc0/edit#gid=29953609"",""Form Responses 1!o46"")"),2.772727272727273)</f>
        <v>2.772727273</v>
      </c>
      <c r="E12" s="22">
        <f t="shared" si="1"/>
        <v>0.9242424242</v>
      </c>
    </row>
    <row r="13">
      <c r="A13" s="16"/>
      <c r="B13" s="17">
        <v>4.0</v>
      </c>
      <c r="C13" s="23" t="s">
        <v>126</v>
      </c>
      <c r="D13" s="21">
        <f>IFERROR(__xludf.DUMMYFUNCTION("IMPORTRANGE(""https://docs.google.com/spreadsheets/d/1Eq8iMjB8qafi5xwkdFYfdB1Xm4i33kv2EQSL-Q1wcc0/edit#gid=29953609"",""Form Responses 1!u46"")"),2.659090909090909)</f>
        <v>2.659090909</v>
      </c>
      <c r="E13" s="22">
        <f t="shared" si="1"/>
        <v>0.8863636364</v>
      </c>
    </row>
    <row r="14">
      <c r="A14" s="16"/>
      <c r="B14" s="17">
        <v>5.0</v>
      </c>
      <c r="C14" s="23" t="s">
        <v>127</v>
      </c>
      <c r="D14" s="21">
        <f>IFERROR(__xludf.DUMMYFUNCTION("IMPORTRANGE(""https://docs.google.com/spreadsheets/d/1Eq8iMjB8qafi5xwkdFYfdB1Xm4i33kv2EQSL-Q1wcc0/edit#gid=29953609"",""Form Responses 1!AA46"")"),2.8181818181818183)</f>
        <v>2.818181818</v>
      </c>
      <c r="E14" s="22">
        <f t="shared" si="1"/>
        <v>0.9393939394</v>
      </c>
    </row>
    <row r="15">
      <c r="A15" s="16"/>
      <c r="B15" s="17">
        <v>6.0</v>
      </c>
      <c r="C15" s="23" t="s">
        <v>128</v>
      </c>
      <c r="D15" s="21">
        <f>IFERROR(__xludf.DUMMYFUNCTION("IMPORTRANGE(""https://docs.google.com/spreadsheets/d/1Eq8iMjB8qafi5xwkdFYfdB1Xm4i33kv2EQSL-Q1wcc0/edit#gid=29953609"",""Form Responses 1!AG46"")"),2.840909090909091)</f>
        <v>2.840909091</v>
      </c>
      <c r="E15" s="22">
        <f t="shared" si="1"/>
        <v>0.946969697</v>
      </c>
    </row>
    <row r="16">
      <c r="A16" s="16"/>
      <c r="B16" s="17">
        <v>7.0</v>
      </c>
      <c r="C16" s="23" t="s">
        <v>129</v>
      </c>
      <c r="D16" s="21">
        <f>IFERROR(__xludf.DUMMYFUNCTION("IMPORTRANGE(""https://docs.google.com/spreadsheets/d/1Eq8iMjB8qafi5xwkdFYfdB1Xm4i33kv2EQSL-Q1wcc0/edit#gid=29953609"",""Form Responses 1!AM46"")"),2.7954545454545454)</f>
        <v>2.795454545</v>
      </c>
      <c r="E16" s="22">
        <f t="shared" si="1"/>
        <v>0.9318181818</v>
      </c>
    </row>
    <row r="17">
      <c r="A17" s="16"/>
      <c r="B17" s="17">
        <v>8.0</v>
      </c>
      <c r="C17" s="23" t="s">
        <v>130</v>
      </c>
      <c r="D17" s="21">
        <f>IFERROR(__xludf.DUMMYFUNCTION("IMPORTRANGE(""https://docs.google.com/spreadsheets/d/1Eq8iMjB8qafi5xwkdFYfdB1Xm4i33kv2EQSL-Q1wcc0/edit#gid=29953609"",""Form Responses 1!AS46"")"),2.7954545454545454)</f>
        <v>2.795454545</v>
      </c>
      <c r="E17" s="22">
        <f t="shared" si="1"/>
        <v>0.9318181818</v>
      </c>
    </row>
    <row r="18">
      <c r="A18" s="16"/>
      <c r="B18" s="17">
        <v>9.0</v>
      </c>
      <c r="C18" s="23" t="s">
        <v>131</v>
      </c>
      <c r="D18" s="21">
        <f>IFERROR(__xludf.DUMMYFUNCTION("IMPORTRANGE(""https://docs.google.com/spreadsheets/d/1Eq8iMjB8qafi5xwkdFYfdB1Xm4i33kv2EQSL-Q1wcc0/edit#gid=29953609"",""Form Responses 1!AY46"")"),2.75)</f>
        <v>2.75</v>
      </c>
      <c r="E18" s="22">
        <f t="shared" si="1"/>
        <v>0.9166666667</v>
      </c>
    </row>
    <row r="19">
      <c r="A19" s="16"/>
      <c r="B19" s="17">
        <v>10.0</v>
      </c>
      <c r="C19" s="23" t="s">
        <v>132</v>
      </c>
      <c r="D19" s="21">
        <f>IFERROR(__xludf.DUMMYFUNCTION("IMPORTRANGE(""https://docs.google.com/spreadsheets/d/1Eq8iMjB8qafi5xwkdFYfdB1Xm4i33kv2EQSL-Q1wcc0/edit#gid=29953609"",""Form Responses 1!BE46"")"),2.8636363636363638)</f>
        <v>2.863636364</v>
      </c>
      <c r="E19" s="22">
        <f t="shared" si="1"/>
        <v>0.9545454545</v>
      </c>
    </row>
    <row r="20">
      <c r="A20" s="7"/>
      <c r="B20" s="24"/>
      <c r="C20" s="25" t="s">
        <v>133</v>
      </c>
      <c r="D20" s="26">
        <f>SUM(D10:D19)/10</f>
        <v>2.795454545</v>
      </c>
      <c r="E20" s="27">
        <f t="shared" si="1"/>
        <v>0.9318181818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134</v>
      </c>
    </row>
    <row r="36">
      <c r="A36" s="28"/>
    </row>
    <row r="37">
      <c r="A37" s="28"/>
      <c r="B37" s="28" t="s">
        <v>135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136</v>
      </c>
      <c r="C42" s="30" t="s">
        <v>137</v>
      </c>
      <c r="D42" s="31" t="s">
        <v>138</v>
      </c>
    </row>
    <row r="43">
      <c r="A43" s="32" t="s">
        <v>139</v>
      </c>
      <c r="C43" s="33" t="s">
        <v>140</v>
      </c>
      <c r="D43" s="31" t="s">
        <v>141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0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109</v>
      </c>
    </row>
    <row r="2">
      <c r="A2" s="5"/>
      <c r="B2" s="5" t="s">
        <v>110</v>
      </c>
    </row>
    <row r="3">
      <c r="A3" s="5"/>
      <c r="B3" s="6" t="s">
        <v>111</v>
      </c>
    </row>
    <row r="4">
      <c r="A4" s="6"/>
      <c r="B4" s="6" t="s">
        <v>112</v>
      </c>
    </row>
    <row r="5">
      <c r="A5" s="6"/>
      <c r="B5" s="6" t="s">
        <v>113</v>
      </c>
    </row>
    <row r="6">
      <c r="A6" s="6"/>
      <c r="B6" s="6" t="s">
        <v>114</v>
      </c>
    </row>
    <row r="7">
      <c r="A7" s="7"/>
      <c r="B7" s="8"/>
      <c r="C7" s="9"/>
      <c r="D7" s="10" t="s">
        <v>115</v>
      </c>
      <c r="E7" s="11"/>
    </row>
    <row r="8">
      <c r="A8" s="12"/>
      <c r="B8" s="13" t="s">
        <v>116</v>
      </c>
      <c r="C8" s="14" t="s">
        <v>142</v>
      </c>
      <c r="D8" s="15" t="s">
        <v>143</v>
      </c>
      <c r="E8" s="11"/>
    </row>
    <row r="9">
      <c r="A9" s="16"/>
      <c r="B9" s="17" t="s">
        <v>119</v>
      </c>
      <c r="C9" s="18" t="s">
        <v>120</v>
      </c>
      <c r="D9" s="19" t="s">
        <v>121</v>
      </c>
      <c r="E9" s="19" t="s">
        <v>122</v>
      </c>
    </row>
    <row r="10">
      <c r="A10" s="16"/>
      <c r="B10" s="17">
        <v>1.0</v>
      </c>
      <c r="C10" s="20" t="s">
        <v>123</v>
      </c>
      <c r="D10" s="34">
        <f>IFERROR(__xludf.DUMMYFUNCTION("IMPORTRANGE(""https://docs.google.com/spreadsheets/d/1Eq8iMjB8qafi5xwkdFYfdB1Xm4i33kv2EQSL-Q1wcc0/edit#gid=29953609"",""Form Responses 1!D46"")"),2.7045454545454546)</f>
        <v>2.704545455</v>
      </c>
      <c r="E10" s="22">
        <f t="shared" ref="E10:E20" si="1">D10/3</f>
        <v>0.9015151515</v>
      </c>
    </row>
    <row r="11">
      <c r="A11" s="16"/>
      <c r="B11" s="17">
        <v>2.0</v>
      </c>
      <c r="C11" s="23" t="s">
        <v>124</v>
      </c>
      <c r="D11" s="35">
        <f>IFERROR(__xludf.DUMMYFUNCTION("IMPORTRANGE(""https://docs.google.com/spreadsheets/d/1Eq8iMjB8qafi5xwkdFYfdB1Xm4i33kv2EQSL-Q1wcc0/edit#gid=29953609"",""Form Responses 1!J46"")"),2.8181818181818183)</f>
        <v>2.818181818</v>
      </c>
      <c r="E11" s="22">
        <f t="shared" si="1"/>
        <v>0.9393939394</v>
      </c>
    </row>
    <row r="12">
      <c r="A12" s="16"/>
      <c r="B12" s="17">
        <v>3.0</v>
      </c>
      <c r="C12" s="23" t="s">
        <v>125</v>
      </c>
      <c r="D12" s="35">
        <f>IFERROR(__xludf.DUMMYFUNCTION("IMPORTRANGE(""https://docs.google.com/spreadsheets/d/1Eq8iMjB8qafi5xwkdFYfdB1Xm4i33kv2EQSL-Q1wcc0/edit#gid=29953609"",""Form Responses 1!P46"")"),2.772727272727273)</f>
        <v>2.772727273</v>
      </c>
      <c r="E12" s="22">
        <f t="shared" si="1"/>
        <v>0.9242424242</v>
      </c>
    </row>
    <row r="13">
      <c r="A13" s="16"/>
      <c r="B13" s="17">
        <v>4.0</v>
      </c>
      <c r="C13" s="23" t="s">
        <v>126</v>
      </c>
      <c r="D13" s="35">
        <f>IFERROR(__xludf.DUMMYFUNCTION("IMPORTRANGE(""https://docs.google.com/spreadsheets/d/1Eq8iMjB8qafi5xwkdFYfdB1Xm4i33kv2EQSL-Q1wcc0/edit#gid=29953609"",""Form Responses 1!V46"")"),2.8863636363636362)</f>
        <v>2.886363636</v>
      </c>
      <c r="E13" s="22">
        <f t="shared" si="1"/>
        <v>0.9621212121</v>
      </c>
    </row>
    <row r="14">
      <c r="A14" s="16"/>
      <c r="B14" s="17">
        <v>5.0</v>
      </c>
      <c r="C14" s="23" t="s">
        <v>127</v>
      </c>
      <c r="D14" s="35">
        <f>IFERROR(__xludf.DUMMYFUNCTION("IMPORTRANGE(""https://docs.google.com/spreadsheets/d/1Eq8iMjB8qafi5xwkdFYfdB1Xm4i33kv2EQSL-Q1wcc0/edit#gid=29953609"",""Form Responses 1!AB46"")"),2.8181818181818183)</f>
        <v>2.818181818</v>
      </c>
      <c r="E14" s="22">
        <f t="shared" si="1"/>
        <v>0.9393939394</v>
      </c>
    </row>
    <row r="15">
      <c r="A15" s="16"/>
      <c r="B15" s="17">
        <v>6.0</v>
      </c>
      <c r="C15" s="23" t="s">
        <v>128</v>
      </c>
      <c r="D15" s="35">
        <f>IFERROR(__xludf.DUMMYFUNCTION("IMPORTRANGE(""https://docs.google.com/spreadsheets/d/1Eq8iMjB8qafi5xwkdFYfdB1Xm4i33kv2EQSL-Q1wcc0/edit#gid=29953609"",""Form Responses 1!AH46"")"),2.8181818181818183)</f>
        <v>2.818181818</v>
      </c>
      <c r="E15" s="22">
        <f t="shared" si="1"/>
        <v>0.9393939394</v>
      </c>
    </row>
    <row r="16">
      <c r="A16" s="16"/>
      <c r="B16" s="17">
        <v>7.0</v>
      </c>
      <c r="C16" s="23" t="s">
        <v>129</v>
      </c>
      <c r="D16" s="35">
        <f>IFERROR(__xludf.DUMMYFUNCTION("IMPORTRANGE(""https://docs.google.com/spreadsheets/d/1Eq8iMjB8qafi5xwkdFYfdB1Xm4i33kv2EQSL-Q1wcc0/edit#gid=29953609"",""Form Responses 1!AN46"")"),2.8636363636363638)</f>
        <v>2.863636364</v>
      </c>
      <c r="E16" s="22">
        <f t="shared" si="1"/>
        <v>0.9545454545</v>
      </c>
    </row>
    <row r="17">
      <c r="A17" s="16"/>
      <c r="B17" s="17">
        <v>8.0</v>
      </c>
      <c r="C17" s="23" t="s">
        <v>130</v>
      </c>
      <c r="D17" s="35">
        <f>IFERROR(__xludf.DUMMYFUNCTION("IMPORTRANGE(""https://docs.google.com/spreadsheets/d/1Eq8iMjB8qafi5xwkdFYfdB1Xm4i33kv2EQSL-Q1wcc0/edit#gid=29953609"",""Form Responses 1!AT46"")"),2.75)</f>
        <v>2.75</v>
      </c>
      <c r="E17" s="22">
        <f t="shared" si="1"/>
        <v>0.9166666667</v>
      </c>
    </row>
    <row r="18">
      <c r="A18" s="16"/>
      <c r="B18" s="17">
        <v>9.0</v>
      </c>
      <c r="C18" s="23" t="s">
        <v>131</v>
      </c>
      <c r="D18" s="35">
        <f>IFERROR(__xludf.DUMMYFUNCTION("IMPORTRANGE(""https://docs.google.com/spreadsheets/d/1Eq8iMjB8qafi5xwkdFYfdB1Xm4i33kv2EQSL-Q1wcc0/edit#gid=29953609"",""Form Responses 1!AZ46"")"),2.8863636363636362)</f>
        <v>2.886363636</v>
      </c>
      <c r="E18" s="22">
        <f t="shared" si="1"/>
        <v>0.9621212121</v>
      </c>
    </row>
    <row r="19">
      <c r="A19" s="16"/>
      <c r="B19" s="17">
        <v>10.0</v>
      </c>
      <c r="C19" s="23" t="s">
        <v>132</v>
      </c>
      <c r="D19" s="35">
        <f>IFERROR(__xludf.DUMMYFUNCTION("IMPORTRANGE(""https://docs.google.com/spreadsheets/d/1Eq8iMjB8qafi5xwkdFYfdB1Xm4i33kv2EQSL-Q1wcc0/edit#gid=29953609"",""Form Responses 1!BF46"")"),2.840909090909091)</f>
        <v>2.840909091</v>
      </c>
      <c r="E19" s="22">
        <f t="shared" si="1"/>
        <v>0.946969697</v>
      </c>
    </row>
    <row r="20">
      <c r="A20" s="7"/>
      <c r="B20" s="24"/>
      <c r="C20" s="25" t="s">
        <v>133</v>
      </c>
      <c r="D20" s="26">
        <f>SUM(D10:D19)/10</f>
        <v>2.815909091</v>
      </c>
      <c r="E20" s="27">
        <f t="shared" si="1"/>
        <v>0.9386363636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134</v>
      </c>
    </row>
    <row r="36">
      <c r="A36" s="28"/>
    </row>
    <row r="37">
      <c r="A37" s="28"/>
      <c r="B37" s="28" t="s">
        <v>135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136</v>
      </c>
      <c r="C42" s="30" t="s">
        <v>137</v>
      </c>
      <c r="D42" s="31" t="s">
        <v>138</v>
      </c>
    </row>
    <row r="43">
      <c r="A43" s="32" t="s">
        <v>146</v>
      </c>
      <c r="C43" s="33" t="s">
        <v>140</v>
      </c>
      <c r="D43" s="31" t="s">
        <v>141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109</v>
      </c>
    </row>
    <row r="2">
      <c r="A2" s="5"/>
      <c r="B2" s="5" t="s">
        <v>110</v>
      </c>
    </row>
    <row r="3">
      <c r="A3" s="5"/>
      <c r="B3" s="6" t="s">
        <v>111</v>
      </c>
    </row>
    <row r="4">
      <c r="A4" s="6"/>
      <c r="B4" s="6" t="s">
        <v>112</v>
      </c>
    </row>
    <row r="5">
      <c r="A5" s="6"/>
      <c r="B5" s="6" t="s">
        <v>113</v>
      </c>
    </row>
    <row r="6">
      <c r="A6" s="6"/>
      <c r="B6" s="6" t="s">
        <v>114</v>
      </c>
    </row>
    <row r="7">
      <c r="A7" s="7"/>
      <c r="B7" s="8"/>
      <c r="C7" s="9"/>
      <c r="D7" s="10" t="s">
        <v>115</v>
      </c>
      <c r="E7" s="11"/>
    </row>
    <row r="8">
      <c r="A8" s="12"/>
      <c r="B8" s="13" t="s">
        <v>116</v>
      </c>
      <c r="C8" s="14" t="s">
        <v>144</v>
      </c>
      <c r="D8" s="15" t="s">
        <v>145</v>
      </c>
      <c r="E8" s="11"/>
    </row>
    <row r="9">
      <c r="A9" s="16"/>
      <c r="B9" s="17" t="s">
        <v>119</v>
      </c>
      <c r="C9" s="18" t="s">
        <v>120</v>
      </c>
      <c r="D9" s="19" t="s">
        <v>121</v>
      </c>
      <c r="E9" s="19" t="s">
        <v>122</v>
      </c>
    </row>
    <row r="10">
      <c r="A10" s="16"/>
      <c r="B10" s="17">
        <v>1.0</v>
      </c>
      <c r="C10" s="20" t="s">
        <v>123</v>
      </c>
      <c r="D10" s="34">
        <f>IFERROR(__xludf.DUMMYFUNCTION("IMPORTRANGE(""https://docs.google.com/spreadsheets/d/1Eq8iMjB8qafi5xwkdFYfdB1Xm4i33kv2EQSL-Q1wcc0/edit#gid=29953609"",""Form Responses 1!E46"")"),2.840909090909091)</f>
        <v>2.840909091</v>
      </c>
      <c r="E10" s="22">
        <f t="shared" ref="E10:E20" si="1">D10/3</f>
        <v>0.946969697</v>
      </c>
    </row>
    <row r="11">
      <c r="A11" s="16"/>
      <c r="B11" s="17">
        <v>2.0</v>
      </c>
      <c r="C11" s="23" t="s">
        <v>124</v>
      </c>
      <c r="D11" s="35">
        <f>IFERROR(__xludf.DUMMYFUNCTION("IMPORTRANGE(""https://docs.google.com/spreadsheets/d/1Eq8iMjB8qafi5xwkdFYfdB1Xm4i33kv2EQSL-Q1wcc0/edit#gid=29953609"",""Form Responses 1!K46"")"),2.8181818181818183)</f>
        <v>2.818181818</v>
      </c>
      <c r="E11" s="22">
        <f t="shared" si="1"/>
        <v>0.9393939394</v>
      </c>
    </row>
    <row r="12">
      <c r="A12" s="16"/>
      <c r="B12" s="17">
        <v>3.0</v>
      </c>
      <c r="C12" s="23" t="s">
        <v>125</v>
      </c>
      <c r="D12" s="35">
        <f>IFERROR(__xludf.DUMMYFUNCTION("IMPORTRANGE(""https://docs.google.com/spreadsheets/d/1Eq8iMjB8qafi5xwkdFYfdB1Xm4i33kv2EQSL-Q1wcc0/edit#gid=29953609"",""Form Responses 1!Q46"")"),2.7045454545454546)</f>
        <v>2.704545455</v>
      </c>
      <c r="E12" s="22">
        <f t="shared" si="1"/>
        <v>0.9015151515</v>
      </c>
    </row>
    <row r="13">
      <c r="A13" s="16"/>
      <c r="B13" s="17">
        <v>4.0</v>
      </c>
      <c r="C13" s="23" t="s">
        <v>126</v>
      </c>
      <c r="D13" s="35">
        <f>IFERROR(__xludf.DUMMYFUNCTION("IMPORTRANGE(""https://docs.google.com/spreadsheets/d/1Eq8iMjB8qafi5xwkdFYfdB1Xm4i33kv2EQSL-Q1wcc0/edit#gid=29953609"",""Form Responses 1!W46"")"),2.6818181818181817)</f>
        <v>2.681818182</v>
      </c>
      <c r="E13" s="22">
        <f t="shared" si="1"/>
        <v>0.8939393939</v>
      </c>
    </row>
    <row r="14">
      <c r="A14" s="16"/>
      <c r="B14" s="17">
        <v>5.0</v>
      </c>
      <c r="C14" s="23" t="s">
        <v>127</v>
      </c>
      <c r="D14" s="35">
        <f>IFERROR(__xludf.DUMMYFUNCTION("IMPORTRANGE(""https://docs.google.com/spreadsheets/d/1Eq8iMjB8qafi5xwkdFYfdB1Xm4i33kv2EQSL-Q1wcc0/edit#gid=29953609"",""Form Responses 1!AC46"")"),2.8181818181818183)</f>
        <v>2.818181818</v>
      </c>
      <c r="E14" s="22">
        <f t="shared" si="1"/>
        <v>0.9393939394</v>
      </c>
    </row>
    <row r="15">
      <c r="A15" s="16"/>
      <c r="B15" s="17">
        <v>6.0</v>
      </c>
      <c r="C15" s="23" t="s">
        <v>128</v>
      </c>
      <c r="D15" s="35">
        <f>IFERROR(__xludf.DUMMYFUNCTION("IMPORTRANGE(""https://docs.google.com/spreadsheets/d/1Eq8iMjB8qafi5xwkdFYfdB1Xm4i33kv2EQSL-Q1wcc0/edit#gid=29953609"",""Form Responses 1!AI46"")"),2.7954545454545454)</f>
        <v>2.795454545</v>
      </c>
      <c r="E15" s="22">
        <f t="shared" si="1"/>
        <v>0.9318181818</v>
      </c>
    </row>
    <row r="16">
      <c r="A16" s="16"/>
      <c r="B16" s="17">
        <v>7.0</v>
      </c>
      <c r="C16" s="23" t="s">
        <v>129</v>
      </c>
      <c r="D16" s="35">
        <f>IFERROR(__xludf.DUMMYFUNCTION("IMPORTRANGE(""https://docs.google.com/spreadsheets/d/1Eq8iMjB8qafi5xwkdFYfdB1Xm4i33kv2EQSL-Q1wcc0/edit#gid=29953609"",""Form Responses 1!AO46"")"),2.8181818181818183)</f>
        <v>2.818181818</v>
      </c>
      <c r="E16" s="22">
        <f t="shared" si="1"/>
        <v>0.9393939394</v>
      </c>
    </row>
    <row r="17">
      <c r="A17" s="16"/>
      <c r="B17" s="17">
        <v>8.0</v>
      </c>
      <c r="C17" s="23" t="s">
        <v>130</v>
      </c>
      <c r="D17" s="35">
        <f>IFERROR(__xludf.DUMMYFUNCTION("IMPORTRANGE(""https://docs.google.com/spreadsheets/d/1Eq8iMjB8qafi5xwkdFYfdB1Xm4i33kv2EQSL-Q1wcc0/edit#gid=29953609"",""Form Responses 1!AU46"")"),2.75)</f>
        <v>2.75</v>
      </c>
      <c r="E17" s="22">
        <f t="shared" si="1"/>
        <v>0.9166666667</v>
      </c>
    </row>
    <row r="18">
      <c r="A18" s="16"/>
      <c r="B18" s="17">
        <v>9.0</v>
      </c>
      <c r="C18" s="23" t="s">
        <v>131</v>
      </c>
      <c r="D18" s="35">
        <f>IFERROR(__xludf.DUMMYFUNCTION("IMPORTRANGE(""https://docs.google.com/spreadsheets/d/1Eq8iMjB8qafi5xwkdFYfdB1Xm4i33kv2EQSL-Q1wcc0/edit#gid=29953609"",""Form Responses 1!BA46"")"),2.840909090909091)</f>
        <v>2.840909091</v>
      </c>
      <c r="E18" s="22">
        <f t="shared" si="1"/>
        <v>0.946969697</v>
      </c>
    </row>
    <row r="19">
      <c r="A19" s="16"/>
      <c r="B19" s="17">
        <v>10.0</v>
      </c>
      <c r="C19" s="23" t="s">
        <v>132</v>
      </c>
      <c r="D19" s="35">
        <f>IFERROR(__xludf.DUMMYFUNCTION("IMPORTRANGE(""https://docs.google.com/spreadsheets/d/1Eq8iMjB8qafi5xwkdFYfdB1Xm4i33kv2EQSL-Q1wcc0/edit#gid=29953609"",""Form Responses 1!BG46"")"),2.8636363636363638)</f>
        <v>2.863636364</v>
      </c>
      <c r="E19" s="22">
        <f t="shared" si="1"/>
        <v>0.9545454545</v>
      </c>
    </row>
    <row r="20">
      <c r="A20" s="7"/>
      <c r="B20" s="24"/>
      <c r="C20" s="25" t="s">
        <v>133</v>
      </c>
      <c r="D20" s="26">
        <f>SUM(D10:D19)/10</f>
        <v>2.793181818</v>
      </c>
      <c r="E20" s="27">
        <f t="shared" si="1"/>
        <v>0.9310606061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134</v>
      </c>
    </row>
    <row r="36">
      <c r="A36" s="28"/>
    </row>
    <row r="37">
      <c r="A37" s="28"/>
      <c r="B37" s="28" t="s">
        <v>135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136</v>
      </c>
      <c r="C42" s="30" t="s">
        <v>137</v>
      </c>
      <c r="D42" s="31" t="s">
        <v>138</v>
      </c>
    </row>
    <row r="43">
      <c r="A43" s="32" t="s">
        <v>147</v>
      </c>
      <c r="C43" s="33" t="s">
        <v>140</v>
      </c>
      <c r="D43" s="31" t="s">
        <v>141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109</v>
      </c>
    </row>
    <row r="2">
      <c r="A2" s="5"/>
      <c r="B2" s="5" t="s">
        <v>110</v>
      </c>
    </row>
    <row r="3">
      <c r="A3" s="5"/>
      <c r="B3" s="6" t="s">
        <v>111</v>
      </c>
    </row>
    <row r="4">
      <c r="A4" s="6"/>
      <c r="B4" s="6" t="s">
        <v>112</v>
      </c>
    </row>
    <row r="5">
      <c r="A5" s="6"/>
      <c r="B5" s="6" t="s">
        <v>113</v>
      </c>
    </row>
    <row r="6">
      <c r="A6" s="6"/>
      <c r="B6" s="6" t="s">
        <v>114</v>
      </c>
    </row>
    <row r="7">
      <c r="A7" s="7"/>
      <c r="B7" s="8"/>
      <c r="C7" s="9"/>
      <c r="D7" s="10" t="s">
        <v>115</v>
      </c>
      <c r="E7" s="11"/>
    </row>
    <row r="8">
      <c r="A8" s="12"/>
      <c r="B8" s="13" t="s">
        <v>116</v>
      </c>
      <c r="C8" s="14" t="s">
        <v>148</v>
      </c>
      <c r="D8" s="15" t="s">
        <v>149</v>
      </c>
      <c r="E8" s="11"/>
    </row>
    <row r="9">
      <c r="A9" s="16"/>
      <c r="B9" s="17" t="s">
        <v>119</v>
      </c>
      <c r="C9" s="18"/>
      <c r="D9" s="19" t="s">
        <v>121</v>
      </c>
      <c r="E9" s="19" t="s">
        <v>122</v>
      </c>
    </row>
    <row r="10">
      <c r="A10" s="16"/>
      <c r="B10" s="17">
        <v>1.0</v>
      </c>
      <c r="C10" s="36" t="s">
        <v>123</v>
      </c>
      <c r="D10" s="34">
        <f>IFERROR(__xludf.DUMMYFUNCTION("IMPORTRANGE(""https://docs.google.com/spreadsheets/d/1Eq8iMjB8qafi5xwkdFYfdB1Xm4i33kv2EQSL-Q1wcc0/edit#gid=29953609"",""Form Responses 1!F46"")"),2.6818181818181817)</f>
        <v>2.681818182</v>
      </c>
      <c r="E10" s="22">
        <f t="shared" ref="E10:E20" si="1">D10/3</f>
        <v>0.8939393939</v>
      </c>
    </row>
    <row r="11">
      <c r="A11" s="16"/>
      <c r="B11" s="17">
        <v>2.0</v>
      </c>
      <c r="C11" s="23" t="s">
        <v>124</v>
      </c>
      <c r="D11" s="35">
        <f>IFERROR(__xludf.DUMMYFUNCTION("IMPORTRANGE(""https://docs.google.com/spreadsheets/d/1Eq8iMjB8qafi5xwkdFYfdB1Xm4i33kv2EQSL-Q1wcc0/edit#gid=29953609"",""Form Responses 1!L46"")"),2.8636363636363638)</f>
        <v>2.863636364</v>
      </c>
      <c r="E11" s="22">
        <f t="shared" si="1"/>
        <v>0.9545454545</v>
      </c>
    </row>
    <row r="12">
      <c r="A12" s="16"/>
      <c r="B12" s="17">
        <v>3.0</v>
      </c>
      <c r="C12" s="23" t="s">
        <v>125</v>
      </c>
      <c r="D12" s="35">
        <f>IFERROR(__xludf.DUMMYFUNCTION("IMPORTRANGE(""https://docs.google.com/spreadsheets/d/1Eq8iMjB8qafi5xwkdFYfdB1Xm4i33kv2EQSL-Q1wcc0/edit#gid=29953609"",""Form Responses 1!R46"")"),2.6363636363636362)</f>
        <v>2.636363636</v>
      </c>
      <c r="E12" s="22">
        <f t="shared" si="1"/>
        <v>0.8787878788</v>
      </c>
    </row>
    <row r="13">
      <c r="A13" s="16"/>
      <c r="B13" s="17">
        <v>4.0</v>
      </c>
      <c r="C13" s="23" t="s">
        <v>126</v>
      </c>
      <c r="D13" s="35">
        <f>IFERROR(__xludf.DUMMYFUNCTION("IMPORTRANGE(""https://docs.google.com/spreadsheets/d/1Eq8iMjB8qafi5xwkdFYfdB1Xm4i33kv2EQSL-Q1wcc0/edit#gid=29953609"",""Form Responses 1!X46"")"),2.727272727272727)</f>
        <v>2.727272727</v>
      </c>
      <c r="E13" s="22">
        <f t="shared" si="1"/>
        <v>0.9090909091</v>
      </c>
    </row>
    <row r="14">
      <c r="A14" s="16"/>
      <c r="B14" s="17">
        <v>5.0</v>
      </c>
      <c r="C14" s="23" t="s">
        <v>127</v>
      </c>
      <c r="D14" s="35">
        <f>IFERROR(__xludf.DUMMYFUNCTION("IMPORTRANGE(""https://docs.google.com/spreadsheets/d/1Eq8iMjB8qafi5xwkdFYfdB1Xm4i33kv2EQSL-Q1wcc0/edit#gid=29953609"",""Form Responses 1!AD46"")"),2.7906976744186047)</f>
        <v>2.790697674</v>
      </c>
      <c r="E14" s="22">
        <f t="shared" si="1"/>
        <v>0.9302325581</v>
      </c>
    </row>
    <row r="15">
      <c r="A15" s="16"/>
      <c r="B15" s="17">
        <v>6.0</v>
      </c>
      <c r="C15" s="23" t="s">
        <v>128</v>
      </c>
      <c r="D15" s="35">
        <f>IFERROR(__xludf.DUMMYFUNCTION("IMPORTRANGE(""https://docs.google.com/spreadsheets/d/1Eq8iMjB8qafi5xwkdFYfdB1Xm4i33kv2EQSL-Q1wcc0/edit#gid=29953609"",""Form Responses 1!AJ46"")"),2.727272727272727)</f>
        <v>2.727272727</v>
      </c>
      <c r="E15" s="22">
        <f t="shared" si="1"/>
        <v>0.9090909091</v>
      </c>
    </row>
    <row r="16">
      <c r="A16" s="16"/>
      <c r="B16" s="17">
        <v>7.0</v>
      </c>
      <c r="C16" s="23" t="s">
        <v>129</v>
      </c>
      <c r="D16" s="35">
        <f>IFERROR(__xludf.DUMMYFUNCTION("IMPORTRANGE(""https://docs.google.com/spreadsheets/d/1Eq8iMjB8qafi5xwkdFYfdB1Xm4i33kv2EQSL-Q1wcc0/edit#gid=29953609"",""Form Responses 1!AP46"")"),2.772727272727273)</f>
        <v>2.772727273</v>
      </c>
      <c r="E16" s="22">
        <f t="shared" si="1"/>
        <v>0.9242424242</v>
      </c>
    </row>
    <row r="17">
      <c r="A17" s="16"/>
      <c r="B17" s="17">
        <v>8.0</v>
      </c>
      <c r="C17" s="23" t="s">
        <v>130</v>
      </c>
      <c r="D17" s="35">
        <f>IFERROR(__xludf.DUMMYFUNCTION("IMPORTRANGE(""https://docs.google.com/spreadsheets/d/1Eq8iMjB8qafi5xwkdFYfdB1Xm4i33kv2EQSL-Q1wcc0/edit#gid=29953609"",""Form Responses 1!AV46"")"),2.7045454545454546)</f>
        <v>2.704545455</v>
      </c>
      <c r="E17" s="22">
        <f t="shared" si="1"/>
        <v>0.9015151515</v>
      </c>
    </row>
    <row r="18">
      <c r="A18" s="16"/>
      <c r="B18" s="17">
        <v>9.0</v>
      </c>
      <c r="C18" s="23" t="s">
        <v>131</v>
      </c>
      <c r="D18" s="35">
        <f>IFERROR(__xludf.DUMMYFUNCTION("IMPORTRANGE(""https://docs.google.com/spreadsheets/d/1Eq8iMjB8qafi5xwkdFYfdB1Xm4i33kv2EQSL-Q1wcc0/edit#gid=29953609"",""Form Responses 1!BB46"")"),2.8636363636363638)</f>
        <v>2.863636364</v>
      </c>
      <c r="E18" s="22">
        <f t="shared" si="1"/>
        <v>0.9545454545</v>
      </c>
    </row>
    <row r="19">
      <c r="A19" s="16"/>
      <c r="B19" s="17">
        <v>10.0</v>
      </c>
      <c r="C19" s="23" t="s">
        <v>132</v>
      </c>
      <c r="D19" s="35">
        <f>IFERROR(__xludf.DUMMYFUNCTION("IMPORTRANGE(""https://docs.google.com/spreadsheets/d/1Eq8iMjB8qafi5xwkdFYfdB1Xm4i33kv2EQSL-Q1wcc0/edit#gid=29953609"",""Form Responses 1!BH46"")"),2.8181818181818183)</f>
        <v>2.818181818</v>
      </c>
      <c r="E19" s="22">
        <f t="shared" si="1"/>
        <v>0.9393939394</v>
      </c>
    </row>
    <row r="20">
      <c r="A20" s="7"/>
      <c r="B20" s="24"/>
      <c r="C20" s="37" t="s">
        <v>150</v>
      </c>
      <c r="D20" s="26">
        <f>SUM(D10:D19)/10</f>
        <v>2.758615222</v>
      </c>
      <c r="E20" s="27">
        <f t="shared" si="1"/>
        <v>0.9195384073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134</v>
      </c>
    </row>
    <row r="36">
      <c r="A36" s="28"/>
    </row>
    <row r="37">
      <c r="A37" s="28"/>
      <c r="B37" s="28" t="s">
        <v>135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136</v>
      </c>
      <c r="C42" s="30" t="s">
        <v>137</v>
      </c>
      <c r="D42" s="31" t="s">
        <v>138</v>
      </c>
    </row>
    <row r="43">
      <c r="A43" s="32" t="s">
        <v>151</v>
      </c>
      <c r="C43" s="33" t="s">
        <v>140</v>
      </c>
      <c r="D43" s="31" t="s">
        <v>141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109</v>
      </c>
    </row>
    <row r="2">
      <c r="A2" s="5"/>
      <c r="B2" s="5" t="s">
        <v>110</v>
      </c>
    </row>
    <row r="3">
      <c r="A3" s="5"/>
      <c r="B3" s="6" t="s">
        <v>111</v>
      </c>
    </row>
    <row r="4">
      <c r="A4" s="6"/>
      <c r="B4" s="6" t="s">
        <v>112</v>
      </c>
    </row>
    <row r="5">
      <c r="A5" s="6"/>
      <c r="B5" s="6" t="s">
        <v>113</v>
      </c>
    </row>
    <row r="6">
      <c r="A6" s="6"/>
      <c r="B6" s="6" t="s">
        <v>114</v>
      </c>
    </row>
    <row r="7">
      <c r="A7" s="7"/>
      <c r="B7" s="8"/>
      <c r="C7" s="9"/>
      <c r="D7" s="10" t="s">
        <v>115</v>
      </c>
      <c r="E7" s="11"/>
    </row>
    <row r="8">
      <c r="A8" s="12"/>
      <c r="B8" s="13" t="s">
        <v>116</v>
      </c>
      <c r="C8" s="14" t="s">
        <v>154</v>
      </c>
      <c r="D8" s="15" t="s">
        <v>155</v>
      </c>
      <c r="E8" s="11"/>
    </row>
    <row r="9">
      <c r="A9" s="16"/>
      <c r="B9" s="17" t="s">
        <v>119</v>
      </c>
      <c r="C9" s="18"/>
      <c r="D9" s="19" t="s">
        <v>121</v>
      </c>
      <c r="E9" s="19" t="s">
        <v>122</v>
      </c>
    </row>
    <row r="10">
      <c r="A10" s="16"/>
      <c r="B10" s="17">
        <v>1.0</v>
      </c>
      <c r="C10" s="36" t="s">
        <v>123</v>
      </c>
      <c r="D10" s="34">
        <f>IFERROR(__xludf.DUMMYFUNCTION("IMPORTRANGE(""https://docs.google.com/spreadsheets/d/1Eq8iMjB8qafi5xwkdFYfdB1Xm4i33kv2EQSL-Q1wcc0/edit#gid=29953609"",""Form Responses 1!G46"")"),2.8863636363636362)</f>
        <v>2.886363636</v>
      </c>
      <c r="E10" s="22">
        <f t="shared" ref="E10:E20" si="1">D10/3</f>
        <v>0.9621212121</v>
      </c>
    </row>
    <row r="11">
      <c r="A11" s="16"/>
      <c r="B11" s="17">
        <v>2.0</v>
      </c>
      <c r="C11" s="23" t="s">
        <v>124</v>
      </c>
      <c r="D11" s="35">
        <f>IFERROR(__xludf.DUMMYFUNCTION("IMPORTRANGE(""https://docs.google.com/spreadsheets/d/1Eq8iMjB8qafi5xwkdFYfdB1Xm4i33kv2EQSL-Q1wcc0/edit#gid=29953609"",""Form Responses 1!M46"")"),2.8372093023255816)</f>
        <v>2.837209302</v>
      </c>
      <c r="E11" s="22">
        <f t="shared" si="1"/>
        <v>0.9457364341</v>
      </c>
    </row>
    <row r="12">
      <c r="A12" s="16"/>
      <c r="B12" s="17">
        <v>3.0</v>
      </c>
      <c r="C12" s="23" t="s">
        <v>125</v>
      </c>
      <c r="D12" s="35">
        <f>IFERROR(__xludf.DUMMYFUNCTION("IMPORTRANGE(""https://docs.google.com/spreadsheets/d/1Eq8iMjB8qafi5xwkdFYfdB1Xm4i33kv2EQSL-Q1wcc0/edit#gid=29953609"",""Form Responses 1!S46"")"),2.75)</f>
        <v>2.75</v>
      </c>
      <c r="E12" s="22">
        <f t="shared" si="1"/>
        <v>0.9166666667</v>
      </c>
    </row>
    <row r="13">
      <c r="A13" s="16"/>
      <c r="B13" s="17">
        <v>4.0</v>
      </c>
      <c r="C13" s="23" t="s">
        <v>126</v>
      </c>
      <c r="D13" s="35">
        <f>IFERROR(__xludf.DUMMYFUNCTION("IMPORTRANGE(""https://docs.google.com/spreadsheets/d/1Eq8iMjB8qafi5xwkdFYfdB1Xm4i33kv2EQSL-Q1wcc0/edit#gid=29953609"",""Form Responses 1!Y46"")"),2.6744186046511627)</f>
        <v>2.674418605</v>
      </c>
      <c r="E13" s="22">
        <f t="shared" si="1"/>
        <v>0.8914728682</v>
      </c>
    </row>
    <row r="14">
      <c r="A14" s="16"/>
      <c r="B14" s="17">
        <v>5.0</v>
      </c>
      <c r="C14" s="23" t="s">
        <v>127</v>
      </c>
      <c r="D14" s="35">
        <f>IFERROR(__xludf.DUMMYFUNCTION("IMPORTRANGE(""https://docs.google.com/spreadsheets/d/1Eq8iMjB8qafi5xwkdFYfdB1Xm4i33kv2EQSL-Q1wcc0/edit#gid=29953609"",""Form Responses 1!AE46"")"),2.772727272727273)</f>
        <v>2.772727273</v>
      </c>
      <c r="E14" s="22">
        <f t="shared" si="1"/>
        <v>0.9242424242</v>
      </c>
    </row>
    <row r="15">
      <c r="A15" s="16"/>
      <c r="B15" s="17">
        <v>6.0</v>
      </c>
      <c r="C15" s="23" t="s">
        <v>128</v>
      </c>
      <c r="D15" s="35">
        <f>IFERROR(__xludf.DUMMYFUNCTION("IMPORTRANGE(""https://docs.google.com/spreadsheets/d/1Eq8iMjB8qafi5xwkdFYfdB1Xm4i33kv2EQSL-Q1wcc0/edit#gid=29953609"",""Form Responses 1!AK46"")"),2.86046511627907)</f>
        <v>2.860465116</v>
      </c>
      <c r="E15" s="22">
        <f t="shared" si="1"/>
        <v>0.9534883721</v>
      </c>
    </row>
    <row r="16">
      <c r="A16" s="16"/>
      <c r="B16" s="17">
        <v>7.0</v>
      </c>
      <c r="C16" s="23" t="s">
        <v>129</v>
      </c>
      <c r="D16" s="35">
        <f>IFERROR(__xludf.DUMMYFUNCTION("IMPORTRANGE(""https://docs.google.com/spreadsheets/d/1Eq8iMjB8qafi5xwkdFYfdB1Xm4i33kv2EQSL-Q1wcc0/edit#gid=29953609"",""Form Responses 1!AQ46"")"),2.8181818181818183)</f>
        <v>2.818181818</v>
      </c>
      <c r="E16" s="22">
        <f t="shared" si="1"/>
        <v>0.9393939394</v>
      </c>
    </row>
    <row r="17">
      <c r="A17" s="16"/>
      <c r="B17" s="17">
        <v>8.0</v>
      </c>
      <c r="C17" s="23" t="s">
        <v>130</v>
      </c>
      <c r="D17" s="35">
        <f>IFERROR(__xludf.DUMMYFUNCTION("IMPORTRANGE(""https://docs.google.com/spreadsheets/d/1Eq8iMjB8qafi5xwkdFYfdB1Xm4i33kv2EQSL-Q1wcc0/edit#gid=29953609"",""Form Responses 1!AW46"")"),2.772727272727273)</f>
        <v>2.772727273</v>
      </c>
      <c r="E17" s="22">
        <f t="shared" si="1"/>
        <v>0.9242424242</v>
      </c>
    </row>
    <row r="18">
      <c r="A18" s="16"/>
      <c r="B18" s="17">
        <v>9.0</v>
      </c>
      <c r="C18" s="23" t="s">
        <v>131</v>
      </c>
      <c r="D18" s="35">
        <f>IFERROR(__xludf.DUMMYFUNCTION("IMPORTRANGE(""https://docs.google.com/spreadsheets/d/1Eq8iMjB8qafi5xwkdFYfdB1Xm4i33kv2EQSL-Q1wcc0/edit#gid=29953609"",""Form Responses 1!BC46"")"),2.840909090909091)</f>
        <v>2.840909091</v>
      </c>
      <c r="E18" s="22">
        <f t="shared" si="1"/>
        <v>0.946969697</v>
      </c>
    </row>
    <row r="19">
      <c r="A19" s="16"/>
      <c r="B19" s="17">
        <v>10.0</v>
      </c>
      <c r="C19" s="23" t="s">
        <v>132</v>
      </c>
      <c r="D19" s="35">
        <f>IFERROR(__xludf.DUMMYFUNCTION("IMPORTRANGE(""https://docs.google.com/spreadsheets/d/1Eq8iMjB8qafi5xwkdFYfdB1Xm4i33kv2EQSL-Q1wcc0/edit#gid=29953609"",""Form Responses 1!BI46"")"),2.86046511627907)</f>
        <v>2.860465116</v>
      </c>
      <c r="E19" s="22">
        <f t="shared" si="1"/>
        <v>0.9534883721</v>
      </c>
    </row>
    <row r="20">
      <c r="A20" s="7"/>
      <c r="B20" s="24"/>
      <c r="C20" s="37" t="s">
        <v>150</v>
      </c>
      <c r="D20" s="26">
        <f>SUM(D10:D19)/10</f>
        <v>2.807346723</v>
      </c>
      <c r="E20" s="27">
        <f t="shared" si="1"/>
        <v>0.935782241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134</v>
      </c>
    </row>
    <row r="36">
      <c r="A36" s="28"/>
    </row>
    <row r="37">
      <c r="A37" s="28"/>
      <c r="B37" s="28" t="s">
        <v>135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136</v>
      </c>
      <c r="C42" s="30" t="s">
        <v>137</v>
      </c>
      <c r="D42" s="31" t="s">
        <v>138</v>
      </c>
    </row>
    <row r="43">
      <c r="A43" s="32" t="s">
        <v>157</v>
      </c>
      <c r="C43" s="33" t="s">
        <v>140</v>
      </c>
      <c r="D43" s="31" t="s">
        <v>141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109</v>
      </c>
    </row>
    <row r="2">
      <c r="A2" s="5"/>
      <c r="B2" s="5" t="s">
        <v>110</v>
      </c>
    </row>
    <row r="3">
      <c r="A3" s="5"/>
      <c r="B3" s="6" t="s">
        <v>111</v>
      </c>
    </row>
    <row r="4">
      <c r="A4" s="6"/>
      <c r="B4" s="6" t="s">
        <v>112</v>
      </c>
    </row>
    <row r="5">
      <c r="A5" s="6"/>
      <c r="B5" s="6" t="s">
        <v>113</v>
      </c>
    </row>
    <row r="6">
      <c r="A6" s="6"/>
      <c r="B6" s="6" t="s">
        <v>114</v>
      </c>
    </row>
    <row r="7">
      <c r="A7" s="7"/>
      <c r="B7" s="8"/>
      <c r="C7" s="9"/>
      <c r="D7" s="10" t="s">
        <v>115</v>
      </c>
      <c r="E7" s="11"/>
    </row>
    <row r="8">
      <c r="A8" s="12"/>
      <c r="B8" s="13" t="s">
        <v>116</v>
      </c>
      <c r="C8" s="14" t="s">
        <v>152</v>
      </c>
      <c r="D8" s="15" t="s">
        <v>153</v>
      </c>
      <c r="E8" s="11"/>
    </row>
    <row r="9">
      <c r="A9" s="16"/>
      <c r="B9" s="17" t="s">
        <v>119</v>
      </c>
      <c r="C9" s="18"/>
      <c r="D9" s="19" t="s">
        <v>121</v>
      </c>
      <c r="E9" s="19" t="s">
        <v>122</v>
      </c>
    </row>
    <row r="10">
      <c r="A10" s="16"/>
      <c r="B10" s="17">
        <v>1.0</v>
      </c>
      <c r="C10" s="36" t="s">
        <v>123</v>
      </c>
      <c r="D10" s="34">
        <f>IFERROR(__xludf.DUMMYFUNCTION("IMPORTRANGE(""https://docs.google.com/spreadsheets/d/1Eq8iMjB8qafi5xwkdFYfdB1Xm4i33kv2EQSL-Q1wcc0/edit#gid=29953609"",""Form Responses 1!H46"")"),2.590909090909091)</f>
        <v>2.590909091</v>
      </c>
      <c r="E10" s="22">
        <f t="shared" ref="E10:E20" si="1">D10/3</f>
        <v>0.8636363636</v>
      </c>
    </row>
    <row r="11">
      <c r="A11" s="16"/>
      <c r="B11" s="17">
        <v>2.0</v>
      </c>
      <c r="C11" s="23" t="s">
        <v>124</v>
      </c>
      <c r="D11" s="35">
        <f>IFERROR(__xludf.DUMMYFUNCTION("IMPORTRANGE(""https://docs.google.com/spreadsheets/d/1Eq8iMjB8qafi5xwkdFYfdB1Xm4i33kv2EQSL-Q1wcc0/edit#gid=29953609"",""Form Responses 1!N46"")"),2.75)</f>
        <v>2.75</v>
      </c>
      <c r="E11" s="22">
        <f t="shared" si="1"/>
        <v>0.9166666667</v>
      </c>
    </row>
    <row r="12">
      <c r="A12" s="16"/>
      <c r="B12" s="17">
        <v>3.0</v>
      </c>
      <c r="C12" s="23" t="s">
        <v>125</v>
      </c>
      <c r="D12" s="35">
        <f>IFERROR(__xludf.DUMMYFUNCTION("IMPORTRANGE(""https://docs.google.com/spreadsheets/d/1Eq8iMjB8qafi5xwkdFYfdB1Xm4i33kv2EQSL-Q1wcc0/edit#gid=29953609"",""Form Responses 1!T46"")"),2.558139534883721)</f>
        <v>2.558139535</v>
      </c>
      <c r="E12" s="22">
        <f t="shared" si="1"/>
        <v>0.8527131783</v>
      </c>
    </row>
    <row r="13">
      <c r="A13" s="16"/>
      <c r="B13" s="17">
        <v>4.0</v>
      </c>
      <c r="C13" s="23" t="s">
        <v>126</v>
      </c>
      <c r="D13" s="35">
        <f>IFERROR(__xludf.DUMMYFUNCTION("IMPORTRANGE(""https://docs.google.com/spreadsheets/d/1Eq8iMjB8qafi5xwkdFYfdB1Xm4i33kv2EQSL-Q1wcc0/edit#gid=29953609"",""Form Responses 1!Z46"")"),2.5681818181818183)</f>
        <v>2.568181818</v>
      </c>
      <c r="E13" s="22">
        <f t="shared" si="1"/>
        <v>0.8560606061</v>
      </c>
    </row>
    <row r="14">
      <c r="A14" s="16"/>
      <c r="B14" s="17">
        <v>5.0</v>
      </c>
      <c r="C14" s="23" t="s">
        <v>127</v>
      </c>
      <c r="D14" s="35">
        <f>IFERROR(__xludf.DUMMYFUNCTION("IMPORTRANGE(""https://docs.google.com/spreadsheets/d/1Eq8iMjB8qafi5xwkdFYfdB1Xm4i33kv2EQSL-Q1wcc0/edit#gid=29953609"",""Form Responses 1!AF46"")"),2.6136363636363638)</f>
        <v>2.613636364</v>
      </c>
      <c r="E14" s="22">
        <f t="shared" si="1"/>
        <v>0.8712121212</v>
      </c>
    </row>
    <row r="15">
      <c r="A15" s="16"/>
      <c r="B15" s="17">
        <v>6.0</v>
      </c>
      <c r="C15" s="23" t="s">
        <v>128</v>
      </c>
      <c r="D15" s="35">
        <f>IFERROR(__xludf.DUMMYFUNCTION("IMPORTRANGE(""https://docs.google.com/spreadsheets/d/1Eq8iMjB8qafi5xwkdFYfdB1Xm4i33kv2EQSL-Q1wcc0/edit#gid=29953609"",""Form Responses 1!AL46"")"),2.6818181818181817)</f>
        <v>2.681818182</v>
      </c>
      <c r="E15" s="22">
        <f t="shared" si="1"/>
        <v>0.8939393939</v>
      </c>
    </row>
    <row r="16">
      <c r="A16" s="16"/>
      <c r="B16" s="17">
        <v>7.0</v>
      </c>
      <c r="C16" s="23" t="s">
        <v>129</v>
      </c>
      <c r="D16" s="35">
        <f>IFERROR(__xludf.DUMMYFUNCTION("IMPORTRANGE(""https://docs.google.com/spreadsheets/d/1Eq8iMjB8qafi5xwkdFYfdB1Xm4i33kv2EQSL-Q1wcc0/edit#gid=29953609"",""Form Responses 1!AR46"")"),2.6363636363636362)</f>
        <v>2.636363636</v>
      </c>
      <c r="E16" s="22">
        <f t="shared" si="1"/>
        <v>0.8787878788</v>
      </c>
    </row>
    <row r="17">
      <c r="A17" s="16"/>
      <c r="B17" s="17">
        <v>8.0</v>
      </c>
      <c r="C17" s="23" t="s">
        <v>130</v>
      </c>
      <c r="D17" s="35">
        <f>IFERROR(__xludf.DUMMYFUNCTION("IMPORTRANGE(""https://docs.google.com/spreadsheets/d/1Eq8iMjB8qafi5xwkdFYfdB1Xm4i33kv2EQSL-Q1wcc0/edit#gid=29953609"",""Form Responses 1!AX46"")"),2.6363636363636362)</f>
        <v>2.636363636</v>
      </c>
      <c r="E17" s="22">
        <f t="shared" si="1"/>
        <v>0.8787878788</v>
      </c>
    </row>
    <row r="18">
      <c r="A18" s="16"/>
      <c r="B18" s="17">
        <v>9.0</v>
      </c>
      <c r="C18" s="23" t="s">
        <v>131</v>
      </c>
      <c r="D18" s="35">
        <f>IFERROR(__xludf.DUMMYFUNCTION("IMPORTRANGE(""https://docs.google.com/spreadsheets/d/1Eq8iMjB8qafi5xwkdFYfdB1Xm4i33kv2EQSL-Q1wcc0/edit#gid=29953609"",""Form Responses 1!BD46"")"),2.8181818181818183)</f>
        <v>2.818181818</v>
      </c>
      <c r="E18" s="22">
        <f t="shared" si="1"/>
        <v>0.9393939394</v>
      </c>
    </row>
    <row r="19">
      <c r="A19" s="16"/>
      <c r="B19" s="17">
        <v>10.0</v>
      </c>
      <c r="C19" s="23" t="s">
        <v>132</v>
      </c>
      <c r="D19" s="35">
        <f>IFERROR(__xludf.DUMMYFUNCTION("IMPORTRANGE(""https://docs.google.com/spreadsheets/d/1Eq8iMjB8qafi5xwkdFYfdB1Xm4i33kv2EQSL-Q1wcc0/edit#gid=29953609"",""Form Responses 1!BJ46"")"),2.75)</f>
        <v>2.75</v>
      </c>
      <c r="E19" s="22">
        <f t="shared" si="1"/>
        <v>0.9166666667</v>
      </c>
    </row>
    <row r="20">
      <c r="A20" s="7"/>
      <c r="B20" s="24"/>
      <c r="C20" s="37" t="s">
        <v>150</v>
      </c>
      <c r="D20" s="26">
        <f>SUM(D10:D19)/10</f>
        <v>2.660359408</v>
      </c>
      <c r="E20" s="27">
        <f t="shared" si="1"/>
        <v>0.8867864693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134</v>
      </c>
    </row>
    <row r="36">
      <c r="A36" s="28"/>
    </row>
    <row r="37">
      <c r="A37" s="28"/>
      <c r="B37" s="28" t="s">
        <v>135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136</v>
      </c>
      <c r="C42" s="30" t="s">
        <v>137</v>
      </c>
      <c r="D42" s="31" t="s">
        <v>138</v>
      </c>
    </row>
    <row r="43">
      <c r="A43" s="32" t="s">
        <v>156</v>
      </c>
      <c r="C43" s="33" t="s">
        <v>140</v>
      </c>
      <c r="D43" s="31" t="s">
        <v>141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